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<sst xmlns="http://schemas.openxmlformats.org/spreadsheetml/2006/main" count="280" uniqueCount="212">
  <si>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</si>
  <si>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</si>
  <si>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</si>
  <si>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</si>
  <si>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</si>
  <si>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</si>
  <si>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</si>
  <si>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</si>
  <si>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</si>
  <si>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</si>
  <si>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</si>
  <si>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</si>
  <si>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</si>
  <si>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</si>
  <si>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</si>
  <si>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</si>
  <si>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</si>
  <si>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</si>
  <si>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</si>
  <si>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</si>
  <si>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</si>
  <si>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</si>
  <si>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</si>
  <si>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</si>
  <si>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</si>
  <si>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</si>
  <si>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</si>
  <si>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</si>
  <si>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</si>
  <si>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</si>
  <si>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</si>
  <si>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</si>
  <si>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</si>
  <si>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</si>
  <si>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</si>
  <si>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</si>
  <si>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</si>
  <si>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</si>
  <si>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</si>
  <si>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</si>
  <si>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</si>
  <si>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</si>
  <si>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</si>
  <si>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</si>
  <si>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</si>
  <si>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</si>
  <si>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</si>
  <si>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</si>
  <si>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</si>
  <si>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</si>
  <si>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</si>
  <si>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</si>
  <si>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</si>
  <si>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</si>
  <si>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</si>
  <si>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</si>
  <si>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</si>
  <si>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</si>
  <si>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</si>
  <si>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</si>
  <si>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</si>
  <si>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</si>
  <si>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</si>
  <si>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</si>
  <si>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</si>
  <si>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</si>
  <si>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</si>
  <si>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</si>
  <si>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</si>
  <si>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</si>
  <si>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</si>
  <si>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</si>
  <si>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</si>
  <si>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</si>
  <si>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</si>
  <si>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</si>
  <si>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</si>
  <si>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</si>
  <si>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</si>
  <si>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</si>
  <si>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</si>
  <si>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</si>
  <si>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</si>
  <si>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</si>
  <si>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</si>
  <si>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</si>
  <si>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</si>
  <si>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</si>
  <si>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</si>
  <si>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</si>
  <si>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</si>
  <si>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</si>
  <si>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</si>
  <si>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</si>
  <si>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</si>
  <si>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</si>
  <si>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</si>
  <si>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</si>
  <si>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</si>
  <si>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</si>
  <si>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</si>
  <si>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</si>
  <si>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</si>
  <si>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</si>
  <si>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</si>
  <si>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</si>
  <si>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</si>
  <si>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</si>
  <si>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</si>
  <si>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</si>
  <si>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</si>
  <si>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</si>
  <si>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</si>
  <si>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</si>
  <si>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</si>
  <si>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</si>
  <si>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</si>
  <si>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</si>
  <si>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</si>
  <si>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</si>
  <si>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</si>
  <si>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</si>
  <si>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</si>
  <si>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</si>
  <si>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</si>
  <si>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</si>
  <si>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</si>
  <si>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</si>
  <si>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</si>
  <si>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</si>
  <si>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</si>
  <si>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</si>
  <si>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</si>
  <si>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</si>
  <si>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</si>
  <si>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</si>
  <si>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</si>
  <si>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</si>
  <si>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</si>
  <si>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</si>
  <si>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</si>
  <si>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</si>
  <si>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</si>
  <si>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</si>
  <si>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</si>
  <si>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</si>
  <si>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</si>
  <si>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</si>
  <si>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</si>
  <si>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</si>
  <si>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</si>
  <si>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</si>
  <si>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</si>
  <si>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</si>
  <si>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</si>
  <si>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</si>
  <si>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</si>
  <si>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</si>
  <si>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</si>
  <si>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</si>
  <si>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</si>
  <si>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</si>
  <si>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</si>
  <si>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</si>
  <si>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</si>
  <si>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</si>
  <si>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</si>
  <si>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</si>
  <si>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</si>
  <si>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</si>
  <si>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</si>
  <si>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</si>
  <si>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</si>
  <si>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</si>
  <si>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</si>
  <si>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</si>
  <si>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</si>
  <si>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</si>
  <si>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</si>
  <si>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</si>
  <si>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</si>
  <si>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</si>
  <si>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</si>
  <si>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</si>
  <si>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</si>
  <si>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</si>
  <si>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</si>
  <si>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</si>
  <si>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</si>
  <si>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</si>
  <si>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</si>
  <si>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</si>
  <si>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</si>
  <si>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</si>
  <si>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</si>
  <si>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</si>
  <si>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</si>
  <si>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</si>
  <si>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</si>
  <si>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</si>
  <si>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</si>
  <si>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</si>
  <si>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Первомайський міськрайонний суд Харківської області</t>
  </si>
  <si>
    <t>64107.м. Первомайський.вул. Соборна 18</t>
  </si>
  <si>
    <t>Доручення судів України / іноземних судів</t>
  </si>
  <si>
    <t xml:space="preserve">Розглянуто справ судом присяжних </t>
  </si>
  <si>
    <t>М.М. Босняк</t>
  </si>
  <si>
    <t>Т.Л. Карпенко</t>
  </si>
  <si>
    <t>(057-48) 3-20-70</t>
  </si>
  <si>
    <t>(057-48) 3-34-20</t>
  </si>
  <si>
    <t>inbox@pm.hr.court.gov.ua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</si>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</sst>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&amp;L20AB051B&amp;C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161</v>
      </c>
      <c r="F6" s="90">
        <v>108</v>
      </c>
      <c r="G6" s="90">
        <v>4</v>
      </c>
      <c r="H6" s="90">
        <v>121</v>
      </c>
      <c r="I6" s="90" t="s">
        <v>172</v>
      </c>
      <c r="J6" s="90">
        <v>40</v>
      </c>
      <c r="K6" s="91">
        <v>9</v>
      </c>
      <c r="L6" s="101">
        <f>E6-F6</f>
        <v>53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579</v>
      </c>
      <c r="F7" s="90">
        <v>573</v>
      </c>
      <c r="G7" s="90"/>
      <c r="H7" s="90">
        <v>567</v>
      </c>
      <c r="I7" s="90">
        <v>469</v>
      </c>
      <c r="J7" s="90">
        <v>12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360</v>
      </c>
      <c r="F9" s="90">
        <v>352</v>
      </c>
      <c r="G9" s="90"/>
      <c r="H9" s="90">
        <v>353</v>
      </c>
      <c r="I9" s="90">
        <v>277</v>
      </c>
      <c r="J9" s="90">
        <v>7</v>
      </c>
      <c r="K9" s="91"/>
      <c r="L9" s="101">
        <f>E9-F9</f>
        <v>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47</v>
      </c>
      <c r="F12" s="90">
        <v>47</v>
      </c>
      <c r="G12" s="90"/>
      <c r="H12" s="90">
        <v>43</v>
      </c>
      <c r="I12" s="90">
        <v>26</v>
      </c>
      <c r="J12" s="90">
        <v>4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1147</v>
      </c>
      <c r="F15" s="104">
        <f>SUM(F6:F14)</f>
        <v>1080</v>
      </c>
      <c r="G15" s="104">
        <f>SUM(G6:G14)</f>
        <v>4</v>
      </c>
      <c r="H15" s="104">
        <f>SUM(H6:H14)</f>
        <v>1084</v>
      </c>
      <c r="I15" s="104">
        <f>SUM(I6:I14)</f>
        <v>772</v>
      </c>
      <c r="J15" s="104">
        <f>SUM(J6:J14)</f>
        <v>63</v>
      </c>
      <c r="K15" s="104">
        <f>SUM(K6:K14)</f>
        <v>9</v>
      </c>
      <c r="L15" s="101">
        <f>E15-F15</f>
        <v>67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32</v>
      </c>
      <c r="F16" s="92">
        <v>31</v>
      </c>
      <c r="G16" s="92"/>
      <c r="H16" s="92">
        <v>29</v>
      </c>
      <c r="I16" s="92">
        <v>27</v>
      </c>
      <c r="J16" s="92">
        <v>3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27</v>
      </c>
      <c r="F17" s="92">
        <v>27</v>
      </c>
      <c r="G17" s="92"/>
      <c r="H17" s="92">
        <v>26</v>
      </c>
      <c r="I17" s="92">
        <v>24</v>
      </c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21</v>
      </c>
      <c r="F19" s="91">
        <v>20</v>
      </c>
      <c r="G19" s="91"/>
      <c r="H19" s="91">
        <v>21</v>
      </c>
      <c r="I19" s="91">
        <v>21</v>
      </c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53</v>
      </c>
      <c r="F24" s="91">
        <v>52</v>
      </c>
      <c r="G24" s="91"/>
      <c r="H24" s="91">
        <v>49</v>
      </c>
      <c r="I24" s="91">
        <v>45</v>
      </c>
      <c r="J24" s="91">
        <v>4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459</v>
      </c>
      <c r="F25" s="91">
        <v>455</v>
      </c>
      <c r="G25" s="91">
        <v>1</v>
      </c>
      <c r="H25" s="91">
        <v>423</v>
      </c>
      <c r="I25" s="91">
        <v>378</v>
      </c>
      <c r="J25" s="91">
        <v>36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598</v>
      </c>
      <c r="F27" s="91">
        <v>561</v>
      </c>
      <c r="G27" s="91">
        <v>3</v>
      </c>
      <c r="H27" s="91">
        <v>567</v>
      </c>
      <c r="I27" s="91">
        <v>501</v>
      </c>
      <c r="J27" s="91">
        <v>31</v>
      </c>
      <c r="K27" s="91"/>
      <c r="L27" s="101">
        <f>E27-F27</f>
        <v>37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604</v>
      </c>
      <c r="F28" s="91">
        <v>511</v>
      </c>
      <c r="G28" s="91">
        <v>10</v>
      </c>
      <c r="H28" s="91">
        <v>505</v>
      </c>
      <c r="I28" s="91">
        <v>413</v>
      </c>
      <c r="J28" s="91">
        <v>99</v>
      </c>
      <c r="K28" s="91">
        <v>1</v>
      </c>
      <c r="L28" s="101">
        <f>E28-F28</f>
        <v>93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74</v>
      </c>
      <c r="F29" s="91">
        <v>74</v>
      </c>
      <c r="G29" s="91">
        <v>1</v>
      </c>
      <c r="H29" s="91">
        <v>73</v>
      </c>
      <c r="I29" s="91">
        <v>66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71</v>
      </c>
      <c r="F30" s="91">
        <v>66</v>
      </c>
      <c r="G30" s="91">
        <v>1</v>
      </c>
      <c r="H30" s="91">
        <v>65</v>
      </c>
      <c r="I30" s="91">
        <v>58</v>
      </c>
      <c r="J30" s="91">
        <v>6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14</v>
      </c>
      <c r="F31" s="91">
        <v>11</v>
      </c>
      <c r="G31" s="91"/>
      <c r="H31" s="91">
        <v>13</v>
      </c>
      <c r="I31" s="91">
        <v>9</v>
      </c>
      <c r="J31" s="91">
        <v>1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85</v>
      </c>
      <c r="F36" s="91">
        <v>76</v>
      </c>
      <c r="G36" s="91"/>
      <c r="H36" s="91">
        <v>83</v>
      </c>
      <c r="I36" s="91">
        <v>61</v>
      </c>
      <c r="J36" s="91">
        <v>2</v>
      </c>
      <c r="K36" s="91"/>
      <c r="L36" s="101">
        <f>E36-F36</f>
        <v>9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1341</v>
      </c>
      <c r="F40" s="91">
        <v>1222</v>
      </c>
      <c r="G40" s="91">
        <v>15</v>
      </c>
      <c r="H40" s="91">
        <v>1165</v>
      </c>
      <c r="I40" s="91">
        <v>919</v>
      </c>
      <c r="J40" s="91">
        <v>176</v>
      </c>
      <c r="K40" s="91">
        <v>1</v>
      </c>
      <c r="L40" s="101">
        <f>E40-F40</f>
        <v>119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578</v>
      </c>
      <c r="F41" s="91">
        <v>562</v>
      </c>
      <c r="G41" s="91"/>
      <c r="H41" s="91">
        <v>567</v>
      </c>
      <c r="I41" s="91" t="s">
        <v>172</v>
      </c>
      <c r="J41" s="91">
        <v>11</v>
      </c>
      <c r="K41" s="91"/>
      <c r="L41" s="101">
        <f>E41-F41</f>
        <v>16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21</v>
      </c>
      <c r="F43" s="91">
        <v>21</v>
      </c>
      <c r="G43" s="91"/>
      <c r="H43" s="91">
        <v>21</v>
      </c>
      <c r="I43" s="91">
        <v>8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600</v>
      </c>
      <c r="F45" s="91">
        <f aca="true" t="shared" si="0" ref="F45:K45">F41+F43+F44</f>
        <v>584</v>
      </c>
      <c r="G45" s="91">
        <f t="shared" si="0"/>
        <v>0</v>
      </c>
      <c r="H45" s="91">
        <f t="shared" si="0"/>
        <v>589</v>
      </c>
      <c r="I45" s="91">
        <f>I43+I44</f>
        <v>8</v>
      </c>
      <c r="J45" s="91">
        <f t="shared" si="0"/>
        <v>11</v>
      </c>
      <c r="K45" s="91">
        <f t="shared" si="0"/>
        <v>0</v>
      </c>
      <c r="L45" s="101">
        <f>E45-F45</f>
        <v>16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3141</v>
      </c>
      <c r="F46" s="91">
        <f aca="true" t="shared" si="1" ref="F46:K46">F15+F24+F40+F45</f>
        <v>2938</v>
      </c>
      <c r="G46" s="91">
        <f t="shared" si="1"/>
        <v>19</v>
      </c>
      <c r="H46" s="91">
        <f t="shared" si="1"/>
        <v>2887</v>
      </c>
      <c r="I46" s="91">
        <f t="shared" si="1"/>
        <v>1744</v>
      </c>
      <c r="J46" s="91">
        <f t="shared" si="1"/>
        <v>254</v>
      </c>
      <c r="K46" s="91">
        <f t="shared" si="1"/>
        <v>10</v>
      </c>
      <c r="L46" s="101">
        <f>E46-F46</f>
        <v>203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&amp;L20AB051B&amp;CФорма № 1-мзс, Підрозділ: Первомайський міськрайонний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355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&amp;L20AB051B&amp;CФорма № 1-мзс, Підрозділ: Первомайський міськрайонний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122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425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9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219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638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703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11149018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3030242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10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1049</v>
      </c>
      <c r="F55" s="96">
        <v>27</v>
      </c>
      <c r="G55" s="96">
        <v>4</v>
      </c>
      <c r="H55" s="96">
        <v>4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49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1041</v>
      </c>
      <c r="F57" s="96">
        <v>122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589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1210</v>
      </c>
      <c r="G62" s="118">
        <v>8626144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832</v>
      </c>
      <c r="G63" s="119">
        <v>8149519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378</v>
      </c>
      <c r="G64" s="119">
        <v>476625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330</v>
      </c>
      <c r="G65" s="120">
        <v>148623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&amp;L20AB051B&amp;CФорма № 1-мзс, Підрозділ: Первомайський міськрайонний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3.937007874015748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14.285714285714286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0.5681818181818182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98.2641252552757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481.1666666666667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523.5</v>
      </c>
    </row>
    <row r="11" spans="1:4" ht="16.5" customHeight="1">
      <c r="A11" s="226" t="s">
        <v>63</v>
      </c>
      <c r="B11" s="228"/>
      <c r="C11" s="14">
        <v>9</v>
      </c>
      <c r="D11" s="94">
        <v>25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16</v>
      </c>
    </row>
    <row r="14" spans="1:4" ht="16.5" customHeight="1">
      <c r="A14" s="318" t="s">
        <v>107</v>
      </c>
      <c r="B14" s="318"/>
      <c r="C14" s="14">
        <v>12</v>
      </c>
      <c r="D14" s="94">
        <v>43</v>
      </c>
    </row>
    <row r="15" spans="1:4" ht="16.5" customHeight="1">
      <c r="A15" s="318" t="s">
        <v>111</v>
      </c>
      <c r="B15" s="318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&amp;L20AB051B&amp;CФорма № 1-мзс, Підрозділ: Первомайський міськрайонний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2020-01-15T09:19:19Z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20AB051B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