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28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<sst xmlns="http://schemas.openxmlformats.org/spreadsheetml/2006/main" count="154" uniqueCount="128">
  <si>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</si>
  <si>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</si>
  <si>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</si>
  <si>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</si>
  <si>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</si>
  <si>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</si>
  <si>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</si>
  <si>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</si>
  <si>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</si>
  <si>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</si>
  <si>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</si>
  <si>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</si>
  <si>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</si>
  <si>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</si>
  <si>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</si>
  <si>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</si>
  <si>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</si>
  <si>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</si>
  <si>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</si>
  <si>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</si>
  <si>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</si>
  <si>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</si>
  <si>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</si>
  <si>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</si>
  <si>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</si>
  <si>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</si>
  <si>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</si>
  <si>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</si>
  <si>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</si>
  <si>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</si>
  <si>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</si>
  <si>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</si>
  <si>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</si>
  <si>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</si>
  <si>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</si>
  <si>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</si>
  <si>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</si>
  <si>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</si>
  <si>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</si>
  <si>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</si>
  <si>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</si>
  <si>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</si>
  <si>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</si>
  <si>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</si>
  <si>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</si>
  <si>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</si>
  <si>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</si>
  <si>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</si>
  <si>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</si>
  <si>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</si>
  <si>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</si>
  <si>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</si>
  <si>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</si>
  <si>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</si>
  <si>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</si>
  <si>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</si>
  <si>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</si>
  <si>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</si>
  <si>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</si>
  <si>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</si>
  <si>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</si>
  <si>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</si>
  <si>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</si>
  <si>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</si>
  <si>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</si>
  <si>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</si>
  <si>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</si>
  <si>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</si>
  <si>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</si>
  <si>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</si>
  <si>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</si>
  <si>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</si>
  <si>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</si>
  <si>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</si>
  <si>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</si>
  <si>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</si>
  <si>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</si>
  <si>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</si>
  <si>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</si>
  <si>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</si>
  <si>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</si>
  <si>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</si>
  <si>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</si>
  <si>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</si>
  <si>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</si>
  <si>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</si>
  <si>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</si>
  <si>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</si>
  <si>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</si>
  <si>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</si>
  <si>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</si>
  <si>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</si>
  <si>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</si>
  <si>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</si>
  <si>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</si>
  <si>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</si>
  <si>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</si>
  <si>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</si>
  <si>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</si>
  <si>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</si>
  <si>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</si>
  <si>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</si>
  <si>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</si>
  <si>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</si>
  <si>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</si>
  <si>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</si>
  <si>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</si>
  <si>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</si>
  <si>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</si>
  <si>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</si>
  <si>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</si>
  <si>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</si>
  <si>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</si>
  <si>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</si>
  <si>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</si>
  <si>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</si>
  <si>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</si>
  <si>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</si>
  <si>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</si>
  <si>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Первомайський міськрайонний суд Харківської області</t>
  </si>
  <si>
    <t>64107. Харківська область.м. Первомайський</t>
  </si>
  <si>
    <t>вул. Соборна</t>
  </si>
  <si>
    <t/>
  </si>
  <si>
    <t>С.В. Библів</t>
  </si>
  <si>
    <t>О.В. Духніч</t>
  </si>
  <si>
    <t>(05748) 3-34-20</t>
  </si>
  <si>
    <t>inbox@pm.hr.court.gov.ua</t>
  </si>
  <si>
    <t>4 січня 2022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</si>
</sst>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&amp;L5806F3AB&amp;C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2202</v>
      </c>
      <c r="D6" s="96">
        <f>SUM(D7,D10,D13,D14,D15,D21,D24,D25,D18,D19,D20)</f>
        <v>1314384.8599999999</v>
      </c>
      <c r="E6" s="96">
        <f>SUM(E7,E10,E13,E14,E15,E21,E24,E25,E18,E19,E20)</f>
        <v>1733</v>
      </c>
      <c r="F6" s="96">
        <f>SUM(F7,F10,F13,F14,F15,F21,F24,F25,F18,F19,F20)</f>
        <v>1106501.14</v>
      </c>
      <c r="G6" s="96">
        <f>SUM(G7,G10,G13,G14,G15,G21,G24,G25,G18,G19,G20)</f>
        <v>220</v>
      </c>
      <c r="H6" s="96">
        <f>SUM(H7,H10,H13,H14,H15,H21,H24,H25,H18,H19,H20)</f>
        <v>77701.6</v>
      </c>
      <c r="I6" s="96">
        <f>SUM(I7,I10,I13,I14,I15,I21,I24,I25,I18,I19,I20)</f>
        <v>113</v>
      </c>
      <c r="J6" s="96">
        <f>SUM(J7,J10,J13,J14,J15,J21,J24,J25,J18,J19,J20)</f>
        <v>64175.509999999995</v>
      </c>
      <c r="K6" s="96">
        <f>SUM(K7,K10,K13,K14,K15,K21,K24,K25,K18,K19,K20)</f>
        <v>140</v>
      </c>
      <c r="L6" s="96">
        <f>SUM(L7,L10,L13,L14,L15,L21,L24,L25,L18,L19,L20)</f>
        <v>90194.56</v>
      </c>
    </row>
    <row r="7" spans="1:12" ht="16.5" customHeight="1">
      <c r="A7" s="87">
        <v>2</v>
      </c>
      <c r="B7" s="90" t="s">
        <v>74</v>
      </c>
      <c r="C7" s="97">
        <v>282</v>
      </c>
      <c r="D7" s="97">
        <v>474945.26</v>
      </c>
      <c r="E7" s="97">
        <v>195</v>
      </c>
      <c r="F7" s="97">
        <v>383245.65</v>
      </c>
      <c r="G7" s="97">
        <v>10</v>
      </c>
      <c r="H7" s="97">
        <v>17134.8</v>
      </c>
      <c r="I7" s="97">
        <v>34</v>
      </c>
      <c r="J7" s="97">
        <v>29646.11</v>
      </c>
      <c r="K7" s="97">
        <v>44</v>
      </c>
      <c r="L7" s="97">
        <v>43886.56</v>
      </c>
    </row>
    <row r="8" spans="1:12" ht="16.5" customHeight="1">
      <c r="A8" s="87">
        <v>3</v>
      </c>
      <c r="B8" s="91" t="s">
        <v>75</v>
      </c>
      <c r="C8" s="97">
        <v>157</v>
      </c>
      <c r="D8" s="97">
        <v>345688.38</v>
      </c>
      <c r="E8" s="97">
        <v>148</v>
      </c>
      <c r="F8" s="97">
        <v>325680.94</v>
      </c>
      <c r="G8" s="97">
        <v>7</v>
      </c>
      <c r="H8" s="97">
        <v>15386</v>
      </c>
      <c r="I8" s="97">
        <v>2</v>
      </c>
      <c r="J8" s="97">
        <v>1362</v>
      </c>
      <c r="K8" s="97">
        <v>1</v>
      </c>
      <c r="L8" s="97">
        <v>2270</v>
      </c>
    </row>
    <row r="9" spans="1:12" ht="16.5" customHeight="1">
      <c r="A9" s="87">
        <v>4</v>
      </c>
      <c r="B9" s="91" t="s">
        <v>76</v>
      </c>
      <c r="C9" s="97">
        <v>125</v>
      </c>
      <c r="D9" s="97">
        <v>129256.88</v>
      </c>
      <c r="E9" s="97">
        <v>47</v>
      </c>
      <c r="F9" s="97">
        <v>57564.71</v>
      </c>
      <c r="G9" s="97">
        <v>3</v>
      </c>
      <c r="H9" s="97">
        <v>1748.8</v>
      </c>
      <c r="I9" s="97">
        <v>32</v>
      </c>
      <c r="J9" s="97">
        <v>28284.11</v>
      </c>
      <c r="K9" s="97">
        <v>43</v>
      </c>
      <c r="L9" s="97">
        <v>41616.56</v>
      </c>
    </row>
    <row r="10" spans="1:12" ht="19.5" customHeight="1">
      <c r="A10" s="87">
        <v>5</v>
      </c>
      <c r="B10" s="90" t="s">
        <v>77</v>
      </c>
      <c r="C10" s="97">
        <v>268</v>
      </c>
      <c r="D10" s="97">
        <v>372576.8</v>
      </c>
      <c r="E10" s="97">
        <v>212</v>
      </c>
      <c r="F10" s="97">
        <v>333881.79</v>
      </c>
      <c r="G10" s="97">
        <v>6</v>
      </c>
      <c r="H10" s="97">
        <v>13166</v>
      </c>
      <c r="I10" s="97">
        <v>21</v>
      </c>
      <c r="J10" s="97">
        <v>21203.6</v>
      </c>
      <c r="K10" s="97">
        <v>30</v>
      </c>
      <c r="L10" s="97">
        <v>28602</v>
      </c>
    </row>
    <row r="11" spans="1:12" ht="19.5" customHeight="1">
      <c r="A11" s="87">
        <v>6</v>
      </c>
      <c r="B11" s="91" t="s">
        <v>78</v>
      </c>
      <c r="C11" s="97">
        <v>85</v>
      </c>
      <c r="D11" s="97">
        <v>200286</v>
      </c>
      <c r="E11" s="97">
        <v>78</v>
      </c>
      <c r="F11" s="97">
        <v>193479</v>
      </c>
      <c r="G11" s="97">
        <v>3</v>
      </c>
      <c r="H11" s="97">
        <v>11350</v>
      </c>
      <c r="I11" s="97">
        <v>4</v>
      </c>
      <c r="J11" s="97">
        <v>5902</v>
      </c>
      <c r="K11" s="97">
        <v>1</v>
      </c>
      <c r="L11" s="97">
        <v>2270</v>
      </c>
    </row>
    <row r="12" spans="1:12" ht="19.5" customHeight="1">
      <c r="A12" s="87">
        <v>7</v>
      </c>
      <c r="B12" s="91" t="s">
        <v>79</v>
      </c>
      <c r="C12" s="97">
        <v>183</v>
      </c>
      <c r="D12" s="97">
        <v>172290.8</v>
      </c>
      <c r="E12" s="97">
        <v>134</v>
      </c>
      <c r="F12" s="97">
        <v>140402.79</v>
      </c>
      <c r="G12" s="97">
        <v>3</v>
      </c>
      <c r="H12" s="97">
        <v>1816</v>
      </c>
      <c r="I12" s="97">
        <v>17</v>
      </c>
      <c r="J12" s="97">
        <v>15301.6</v>
      </c>
      <c r="K12" s="97">
        <v>29</v>
      </c>
      <c r="L12" s="97">
        <v>26332</v>
      </c>
    </row>
    <row r="13" spans="1:12" ht="15" customHeight="1">
      <c r="A13" s="87">
        <v>8</v>
      </c>
      <c r="B13" s="90" t="s">
        <v>18</v>
      </c>
      <c r="C13" s="97">
        <v>105</v>
      </c>
      <c r="D13" s="97">
        <v>94372.4</v>
      </c>
      <c r="E13" s="97">
        <v>103</v>
      </c>
      <c r="F13" s="97">
        <v>92545</v>
      </c>
      <c r="G13" s="97">
        <v>2</v>
      </c>
      <c r="H13" s="97">
        <v>1748.4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>
        <v>2</v>
      </c>
      <c r="D14" s="97">
        <v>7718</v>
      </c>
      <c r="E14" s="97">
        <v>2</v>
      </c>
      <c r="F14" s="97">
        <v>7718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89</v>
      </c>
      <c r="D15" s="97">
        <v>43130</v>
      </c>
      <c r="E15" s="97">
        <v>81</v>
      </c>
      <c r="F15" s="97">
        <v>39271</v>
      </c>
      <c r="G15" s="97"/>
      <c r="H15" s="97"/>
      <c r="I15" s="97">
        <v>1</v>
      </c>
      <c r="J15" s="97">
        <v>454</v>
      </c>
      <c r="K15" s="97">
        <v>7</v>
      </c>
      <c r="L15" s="97">
        <v>4540</v>
      </c>
    </row>
    <row r="16" spans="1:12" ht="21" customHeight="1">
      <c r="A16" s="87">
        <v>11</v>
      </c>
      <c r="B16" s="91" t="s">
        <v>78</v>
      </c>
      <c r="C16" s="97">
        <v>4</v>
      </c>
      <c r="D16" s="97">
        <v>4540</v>
      </c>
      <c r="E16" s="97">
        <v>2</v>
      </c>
      <c r="F16" s="97">
        <v>2270</v>
      </c>
      <c r="G16" s="97"/>
      <c r="H16" s="97"/>
      <c r="I16" s="97">
        <v>1</v>
      </c>
      <c r="J16" s="97">
        <v>454</v>
      </c>
      <c r="K16" s="97">
        <v>2</v>
      </c>
      <c r="L16" s="97">
        <v>2270</v>
      </c>
    </row>
    <row r="17" spans="1:12" ht="21" customHeight="1">
      <c r="A17" s="87">
        <v>12</v>
      </c>
      <c r="B17" s="91" t="s">
        <v>79</v>
      </c>
      <c r="C17" s="97">
        <v>85</v>
      </c>
      <c r="D17" s="97">
        <v>38590</v>
      </c>
      <c r="E17" s="97">
        <v>79</v>
      </c>
      <c r="F17" s="97">
        <v>37001</v>
      </c>
      <c r="G17" s="97"/>
      <c r="H17" s="97"/>
      <c r="I17" s="97"/>
      <c r="J17" s="97"/>
      <c r="K17" s="97">
        <v>5</v>
      </c>
      <c r="L17" s="97">
        <v>2270</v>
      </c>
    </row>
    <row r="18" spans="1:12" ht="21" customHeight="1">
      <c r="A18" s="87">
        <v>13</v>
      </c>
      <c r="B18" s="99" t="s">
        <v>104</v>
      </c>
      <c r="C18" s="97">
        <v>1421</v>
      </c>
      <c r="D18" s="97">
        <v>317775</v>
      </c>
      <c r="E18" s="97">
        <v>1107</v>
      </c>
      <c r="F18" s="97">
        <v>246051.2</v>
      </c>
      <c r="G18" s="97">
        <v>202</v>
      </c>
      <c r="H18" s="97">
        <v>45652.4</v>
      </c>
      <c r="I18" s="97">
        <v>57</v>
      </c>
      <c r="J18" s="97">
        <v>12871.8</v>
      </c>
      <c r="K18" s="97">
        <v>57</v>
      </c>
      <c r="L18" s="97">
        <v>12939</v>
      </c>
    </row>
    <row r="19" spans="1:12" ht="21" customHeight="1">
      <c r="A19" s="87">
        <v>14</v>
      </c>
      <c r="B19" s="99" t="s">
        <v>105</v>
      </c>
      <c r="C19" s="97">
        <v>35</v>
      </c>
      <c r="D19" s="97">
        <v>3867.4</v>
      </c>
      <c r="E19" s="97">
        <v>33</v>
      </c>
      <c r="F19" s="97">
        <v>3788.5</v>
      </c>
      <c r="G19" s="97"/>
      <c r="H19" s="97"/>
      <c r="I19" s="97"/>
      <c r="J19" s="97"/>
      <c r="K19" s="97">
        <v>2</v>
      </c>
      <c r="L19" s="97">
        <v>227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.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.75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.75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4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31</v>
      </c>
      <c r="D39" s="96">
        <f>SUM(D40,D47,D48,D49)</f>
        <v>18182.8</v>
      </c>
      <c r="E39" s="96">
        <f>SUM(E40,E47,E48,E49)</f>
        <v>28</v>
      </c>
      <c r="F39" s="96">
        <f>SUM(F40,F47,F48,F49)</f>
        <v>15952.8</v>
      </c>
      <c r="G39" s="96">
        <f>SUM(G40,G47,G48,G49)</f>
        <v>2</v>
      </c>
      <c r="H39" s="96">
        <f>SUM(H40,H47,H48,H49)</f>
        <v>1362</v>
      </c>
      <c r="I39" s="96">
        <f>SUM(I40,I47,I48,I49)</f>
        <v>1</v>
      </c>
      <c r="J39" s="96">
        <f>SUM(J40,J47,J48,J49)</f>
        <v>454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31</v>
      </c>
      <c r="D40" s="97">
        <f>SUM(D41,D44)</f>
        <v>18182.8</v>
      </c>
      <c r="E40" s="97">
        <f>SUM(E41,E44)</f>
        <v>28</v>
      </c>
      <c r="F40" s="97">
        <f>SUM(F41,F44)</f>
        <v>15952.8</v>
      </c>
      <c r="G40" s="97">
        <f>SUM(G41,G44)</f>
        <v>2</v>
      </c>
      <c r="H40" s="97">
        <f>SUM(H41,H44)</f>
        <v>1362</v>
      </c>
      <c r="I40" s="97">
        <f>SUM(I41,I44)</f>
        <v>1</v>
      </c>
      <c r="J40" s="97">
        <f>SUM(J41,J44)</f>
        <v>454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31</v>
      </c>
      <c r="D44" s="97">
        <v>18182.8</v>
      </c>
      <c r="E44" s="97">
        <v>28</v>
      </c>
      <c r="F44" s="97">
        <v>15952.8</v>
      </c>
      <c r="G44" s="97">
        <v>2</v>
      </c>
      <c r="H44" s="97">
        <v>1362</v>
      </c>
      <c r="I44" s="97">
        <v>1</v>
      </c>
      <c r="J44" s="97">
        <v>454</v>
      </c>
      <c r="K44" s="97"/>
      <c r="L44" s="97"/>
    </row>
    <row r="45" spans="1:12" ht="30" customHeight="1">
      <c r="A45" s="87">
        <v>40</v>
      </c>
      <c r="B45" s="91" t="s">
        <v>89</v>
      </c>
      <c r="C45" s="97">
        <v>1</v>
      </c>
      <c r="D45" s="97">
        <v>454</v>
      </c>
      <c r="E45" s="97"/>
      <c r="F45" s="97"/>
      <c r="G45" s="97"/>
      <c r="H45" s="97"/>
      <c r="I45" s="97">
        <v>1</v>
      </c>
      <c r="J45" s="97">
        <v>454</v>
      </c>
      <c r="K45" s="97"/>
      <c r="L45" s="97"/>
    </row>
    <row r="46" spans="1:12" ht="21" customHeight="1">
      <c r="A46" s="87">
        <v>41</v>
      </c>
      <c r="B46" s="91" t="s">
        <v>79</v>
      </c>
      <c r="C46" s="97">
        <v>30</v>
      </c>
      <c r="D46" s="97">
        <v>17728.8</v>
      </c>
      <c r="E46" s="97">
        <v>28</v>
      </c>
      <c r="F46" s="97">
        <v>15952.8</v>
      </c>
      <c r="G46" s="97">
        <v>2</v>
      </c>
      <c r="H46" s="97">
        <v>1362</v>
      </c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18</v>
      </c>
      <c r="D50" s="96">
        <f>SUM(D51:D54)</f>
        <v>272.4</v>
      </c>
      <c r="E50" s="96">
        <f>SUM(E51:E54)</f>
        <v>18</v>
      </c>
      <c r="F50" s="96">
        <f>SUM(F51:F54)</f>
        <v>284.16999999999996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17</v>
      </c>
      <c r="D51" s="97">
        <v>204.3</v>
      </c>
      <c r="E51" s="97">
        <v>17</v>
      </c>
      <c r="F51" s="97">
        <v>216.07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68.1</v>
      </c>
      <c r="E52" s="97">
        <v>1</v>
      </c>
      <c r="F52" s="97">
        <v>68.1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272</v>
      </c>
      <c r="D55" s="96">
        <v>123454.2</v>
      </c>
      <c r="E55" s="96">
        <v>109</v>
      </c>
      <c r="F55" s="96">
        <v>49486</v>
      </c>
      <c r="G55" s="96"/>
      <c r="H55" s="96"/>
      <c r="I55" s="96">
        <v>272</v>
      </c>
      <c r="J55" s="96">
        <v>123454.2</v>
      </c>
      <c r="K55" s="97"/>
      <c r="L55" s="96"/>
    </row>
    <row r="56" spans="1:12" ht="13.5">
      <c r="A56" s="87">
        <v>51</v>
      </c>
      <c r="B56" s="88" t="s">
        <v>117</v>
      </c>
      <c r="C56" s="96">
        <f aca="true" t="shared" si="0" ref="C56:L56">SUM(C6,C28,C39,C50,C55)</f>
        <v>2523</v>
      </c>
      <c r="D56" s="96">
        <f t="shared" si="0"/>
        <v>1456294.2599999998</v>
      </c>
      <c r="E56" s="96">
        <f t="shared" si="0"/>
        <v>1888</v>
      </c>
      <c r="F56" s="96">
        <f t="shared" si="0"/>
        <v>1172224.1099999999</v>
      </c>
      <c r="G56" s="96">
        <f t="shared" si="0"/>
        <v>222</v>
      </c>
      <c r="H56" s="96">
        <f t="shared" si="0"/>
        <v>79063.6</v>
      </c>
      <c r="I56" s="96">
        <f t="shared" si="0"/>
        <v>386</v>
      </c>
      <c r="J56" s="96">
        <f t="shared" si="0"/>
        <v>188083.71</v>
      </c>
      <c r="K56" s="96">
        <f t="shared" si="0"/>
        <v>140</v>
      </c>
      <c r="L56" s="96">
        <f t="shared" si="0"/>
        <v>90194.56</v>
      </c>
    </row>
    <row r="57" spans="3:12" ht="11.25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&amp;L5806F3AB&amp;CФорма № 10, Підрозділ: Первомайський міськрайонний суд Харківської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140</v>
      </c>
      <c r="F4" s="93">
        <f>SUM(F5:F25)</f>
        <v>90194.56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8</v>
      </c>
      <c r="F5" s="95">
        <v>3859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111</v>
      </c>
      <c r="F7" s="95">
        <v>70125.36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2816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908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10</v>
      </c>
      <c r="F13" s="95">
        <v>6583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1363.2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1362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2</v>
      </c>
      <c r="F20" s="95">
        <v>2270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2</v>
      </c>
      <c r="F23" s="95">
        <v>908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&amp;L5806F3AB&amp;CФорма № 10, Підрозділ: Первомайський міськрайонний суд Харківської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2022-01-18T06:33:40Z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10_00632_4.2021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5806F3AB</vt:lpwstr>
  </property>
  <property fmtid="{D5CDD505-2E9C-101B-9397-08002B2CF9AE}" pid="10" name="Підрозд">
    <vt:lpwstr>Первомайський міськрайонний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889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