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2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<sst xmlns="http://schemas.openxmlformats.org/spreadsheetml/2006/main" count="4409" uniqueCount="2217">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</sst>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2">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1" fillId="0" borderId="10" xfId="0" applyFont="1" applyFill="1" applyBorder="1" applyAlignment="1">
      <alignmen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1848</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64" t="s">
        <v>15</v>
      </c>
      <c r="AC4" s="64" t="s">
        <v>2206</v>
      </c>
      <c r="AD4" s="64" t="s">
        <v>2207</v>
      </c>
      <c r="AE4" s="64"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63" t="s">
        <v>10</v>
      </c>
      <c r="F6" s="2" t="s">
        <v>11</v>
      </c>
      <c r="G6" s="63" t="s">
        <v>10</v>
      </c>
      <c r="H6" s="2" t="s">
        <v>11</v>
      </c>
      <c r="I6" s="102"/>
      <c r="J6" s="63" t="s">
        <v>10</v>
      </c>
      <c r="K6" s="2" t="s">
        <v>11</v>
      </c>
      <c r="L6" s="63" t="s">
        <v>10</v>
      </c>
      <c r="M6" s="2" t="s">
        <v>11</v>
      </c>
      <c r="N6" s="102"/>
      <c r="O6" s="63" t="s">
        <v>10</v>
      </c>
      <c r="P6" s="2" t="s">
        <v>11</v>
      </c>
      <c r="Q6" s="63" t="s">
        <v>10</v>
      </c>
      <c r="R6" s="2" t="s">
        <v>11</v>
      </c>
      <c r="S6" s="102"/>
      <c r="T6" s="63" t="s">
        <v>10</v>
      </c>
      <c r="U6" s="2" t="s">
        <v>11</v>
      </c>
      <c r="V6" s="63" t="s">
        <v>10</v>
      </c>
      <c r="W6" s="2" t="s">
        <v>11</v>
      </c>
      <c r="X6" s="103"/>
      <c r="Y6" s="114"/>
      <c r="Z6" s="115"/>
      <c r="AA6" s="113"/>
      <c r="AB6" s="103"/>
      <c r="AC6" s="103"/>
      <c r="AD6" s="103"/>
      <c r="AE6" s="103"/>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1332</v>
      </c>
      <c r="B9" s="112"/>
      <c r="C9" s="68"/>
      <c r="D9" s="69">
        <f>SUM(E9:H9)</f>
        <v>45</v>
      </c>
      <c r="E9" s="69">
        <f>SUM(E10:E439)</f>
        <v>0</v>
      </c>
      <c r="F9" s="69">
        <f>SUM(F10:F439)</f>
        <v>2</v>
      </c>
      <c r="G9" s="69">
        <f>SUM(G10:G439)</f>
        <v>37</v>
      </c>
      <c r="H9" s="69">
        <f>SUM(H10:H439)</f>
        <v>6</v>
      </c>
      <c r="I9" s="69">
        <f>SUM(J9:M9)</f>
        <v>24</v>
      </c>
      <c r="J9" s="69">
        <f>SUM(J10:J439)</f>
        <v>2</v>
      </c>
      <c r="K9" s="69">
        <f>SUM(K10:K439)</f>
        <v>0</v>
      </c>
      <c r="L9" s="69">
        <f>SUM(L10:L439)</f>
        <v>21</v>
      </c>
      <c r="M9" s="69">
        <f>SUM(M10:M439)</f>
        <v>1</v>
      </c>
      <c r="N9" s="69">
        <f>SUM(O9:R9)</f>
        <v>32</v>
      </c>
      <c r="O9" s="69">
        <f>SUM(O10:O439)</f>
        <v>2</v>
      </c>
      <c r="P9" s="69">
        <f>SUM(P10:P439)</f>
        <v>2</v>
      </c>
      <c r="Q9" s="69">
        <f>SUM(Q10:Q439)</f>
        <v>27</v>
      </c>
      <c r="R9" s="69">
        <f>SUM(R10:R439)</f>
        <v>1</v>
      </c>
      <c r="S9" s="69">
        <f>SUM(T9:W9)</f>
        <v>37</v>
      </c>
      <c r="T9" s="69">
        <f>SUM(T10:T439)</f>
        <v>0</v>
      </c>
      <c r="U9" s="69">
        <f>SUM(U10:U439)</f>
        <v>0</v>
      </c>
      <c r="V9" s="69">
        <f>SUM(V10:V439)</f>
        <v>31</v>
      </c>
      <c r="W9" s="69">
        <f>SUM(W10:W439)</f>
        <v>6</v>
      </c>
      <c r="X9" s="70" t="s">
        <v>1964</v>
      </c>
      <c r="Y9" s="71"/>
      <c r="Z9" s="72" t="s">
        <v>1964</v>
      </c>
      <c r="AA9" s="73" t="s">
        <v>1964</v>
      </c>
      <c r="AB9" s="74">
        <f>SUM(AB10:AB439)</f>
        <v>525.237666666667</v>
      </c>
      <c r="AC9" s="74">
        <f>SUM(AC10:AC439)</f>
        <v>201.70099999999996</v>
      </c>
      <c r="AD9" s="74">
        <f>SUM(AD10:AD439)</f>
        <v>283.472</v>
      </c>
      <c r="AE9" s="74">
        <f>SUM(AE10:AE439)</f>
        <v>443.46666666666664</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c r="A13" s="8">
        <v>411010104</v>
      </c>
      <c r="B13" s="66" t="s">
        <v>20</v>
      </c>
      <c r="C13" s="10"/>
      <c r="D13" s="9"/>
      <c r="E13" s="9"/>
      <c r="F13" s="9"/>
      <c r="G13" s="9"/>
      <c r="H13" s="9"/>
      <c r="I13" s="9">
        <v>1</v>
      </c>
      <c r="J13" s="9"/>
      <c r="K13" s="9"/>
      <c r="L13" s="9"/>
      <c r="M13" s="9">
        <v>1</v>
      </c>
      <c r="N13" s="9"/>
      <c r="O13" s="9"/>
      <c r="P13" s="9"/>
      <c r="Q13" s="9"/>
      <c r="R13" s="9"/>
      <c r="S13" s="9">
        <v>1</v>
      </c>
      <c r="T13" s="9"/>
      <c r="U13" s="9"/>
      <c r="V13" s="9"/>
      <c r="W13" s="9">
        <v>1</v>
      </c>
      <c r="X13" s="8">
        <v>601</v>
      </c>
      <c r="Y13" s="55"/>
      <c r="Z13" s="49">
        <v>0.41</v>
      </c>
      <c r="AA13" s="11">
        <v>2</v>
      </c>
      <c r="AB13" s="8"/>
      <c r="AC13" s="8">
        <v>20.0333333333333</v>
      </c>
      <c r="AD13" s="8"/>
      <c r="AE13" s="8">
        <v>20.0333333333333</v>
      </c>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c r="A19" s="8">
        <v>411010201</v>
      </c>
      <c r="B19" s="66" t="s">
        <v>26</v>
      </c>
      <c r="C19" s="10"/>
      <c r="D19" s="9">
        <v>5</v>
      </c>
      <c r="E19" s="9"/>
      <c r="F19" s="9">
        <v>1</v>
      </c>
      <c r="G19" s="9">
        <v>2</v>
      </c>
      <c r="H19" s="9">
        <v>2</v>
      </c>
      <c r="I19" s="9"/>
      <c r="J19" s="9"/>
      <c r="K19" s="9"/>
      <c r="L19" s="9"/>
      <c r="M19" s="9"/>
      <c r="N19" s="9">
        <v>2</v>
      </c>
      <c r="O19" s="9"/>
      <c r="P19" s="9">
        <v>1</v>
      </c>
      <c r="Q19" s="9"/>
      <c r="R19" s="9">
        <v>1</v>
      </c>
      <c r="S19" s="9">
        <v>3</v>
      </c>
      <c r="T19" s="9"/>
      <c r="U19" s="9"/>
      <c r="V19" s="9">
        <v>2</v>
      </c>
      <c r="W19" s="9">
        <v>1</v>
      </c>
      <c r="X19" s="8">
        <v>1054</v>
      </c>
      <c r="Y19" s="55"/>
      <c r="Z19" s="49">
        <v>0.41</v>
      </c>
      <c r="AA19" s="11">
        <v>2</v>
      </c>
      <c r="AB19" s="8">
        <v>119.804666666667</v>
      </c>
      <c r="AC19" s="8"/>
      <c r="AD19" s="8">
        <v>49.538</v>
      </c>
      <c r="AE19" s="8">
        <v>70.2666666666667</v>
      </c>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c r="A23" s="8">
        <v>411010205</v>
      </c>
      <c r="B23" s="66" t="s">
        <v>30</v>
      </c>
      <c r="C23" s="10"/>
      <c r="D23" s="9"/>
      <c r="E23" s="9"/>
      <c r="F23" s="9"/>
      <c r="G23" s="9"/>
      <c r="H23" s="9"/>
      <c r="I23" s="9">
        <v>1</v>
      </c>
      <c r="J23" s="9"/>
      <c r="K23" s="9"/>
      <c r="L23" s="9">
        <v>1</v>
      </c>
      <c r="M23" s="9"/>
      <c r="N23" s="9"/>
      <c r="O23" s="9"/>
      <c r="P23" s="9"/>
      <c r="Q23" s="9"/>
      <c r="R23" s="9"/>
      <c r="S23" s="9">
        <v>1</v>
      </c>
      <c r="T23" s="9"/>
      <c r="U23" s="9"/>
      <c r="V23" s="9">
        <v>1</v>
      </c>
      <c r="W23" s="9"/>
      <c r="X23" s="8">
        <v>758</v>
      </c>
      <c r="Y23" s="55"/>
      <c r="Z23" s="49">
        <v>0.41</v>
      </c>
      <c r="AA23" s="11">
        <v>2</v>
      </c>
      <c r="AB23" s="8"/>
      <c r="AC23" s="8">
        <v>12.6333333333333</v>
      </c>
      <c r="AD23" s="8"/>
      <c r="AE23" s="8">
        <v>12.6333333333333</v>
      </c>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3</v>
      </c>
      <c r="E25" s="9"/>
      <c r="F25" s="9"/>
      <c r="G25" s="9">
        <v>3</v>
      </c>
      <c r="H25" s="9"/>
      <c r="I25" s="9">
        <v>1</v>
      </c>
      <c r="J25" s="9"/>
      <c r="K25" s="9"/>
      <c r="L25" s="9">
        <v>1</v>
      </c>
      <c r="M25" s="9"/>
      <c r="N25" s="9">
        <v>2</v>
      </c>
      <c r="O25" s="9"/>
      <c r="P25" s="9"/>
      <c r="Q25" s="9">
        <v>2</v>
      </c>
      <c r="R25" s="9"/>
      <c r="S25" s="9">
        <v>2</v>
      </c>
      <c r="T25" s="9"/>
      <c r="U25" s="9"/>
      <c r="V25" s="9">
        <v>2</v>
      </c>
      <c r="W25" s="9"/>
      <c r="X25" s="8">
        <v>765</v>
      </c>
      <c r="Y25" s="55"/>
      <c r="Z25" s="49">
        <v>0.41</v>
      </c>
      <c r="AA25" s="11">
        <v>2</v>
      </c>
      <c r="AB25" s="8">
        <v>38.25</v>
      </c>
      <c r="AC25" s="8">
        <v>12.75</v>
      </c>
      <c r="AD25" s="8">
        <v>25.5</v>
      </c>
      <c r="AE25" s="8">
        <v>25.5</v>
      </c>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c r="A28" s="8">
        <v>411010210</v>
      </c>
      <c r="B28" s="66" t="s">
        <v>35</v>
      </c>
      <c r="C28" s="10"/>
      <c r="D28" s="9">
        <v>1</v>
      </c>
      <c r="E28" s="9"/>
      <c r="F28" s="9"/>
      <c r="G28" s="9">
        <v>1</v>
      </c>
      <c r="H28" s="9"/>
      <c r="I28" s="9"/>
      <c r="J28" s="9"/>
      <c r="K28" s="9"/>
      <c r="L28" s="9"/>
      <c r="M28" s="9"/>
      <c r="N28" s="9">
        <v>1</v>
      </c>
      <c r="O28" s="9"/>
      <c r="P28" s="9"/>
      <c r="Q28" s="9">
        <v>1</v>
      </c>
      <c r="R28" s="9"/>
      <c r="S28" s="9"/>
      <c r="T28" s="9"/>
      <c r="U28" s="9"/>
      <c r="V28" s="9"/>
      <c r="W28" s="9"/>
      <c r="X28" s="8">
        <v>758</v>
      </c>
      <c r="Y28" s="55"/>
      <c r="Z28" s="49">
        <v>0.41</v>
      </c>
      <c r="AA28" s="11">
        <v>2</v>
      </c>
      <c r="AB28" s="8">
        <v>12.6333333333333</v>
      </c>
      <c r="AC28" s="8"/>
      <c r="AD28" s="8">
        <v>12.6333333333333</v>
      </c>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406</v>
      </c>
      <c r="Y29" s="55"/>
      <c r="Z29" s="49">
        <v>0.41</v>
      </c>
      <c r="AA29" s="11">
        <v>2</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c r="A34" s="8">
        <v>411010216</v>
      </c>
      <c r="B34" s="66" t="s">
        <v>40</v>
      </c>
      <c r="C34" s="10"/>
      <c r="D34" s="9"/>
      <c r="E34" s="9"/>
      <c r="F34" s="9"/>
      <c r="G34" s="9"/>
      <c r="H34" s="9"/>
      <c r="I34" s="9">
        <v>1</v>
      </c>
      <c r="J34" s="9"/>
      <c r="K34" s="9"/>
      <c r="L34" s="9">
        <v>1</v>
      </c>
      <c r="M34" s="9"/>
      <c r="N34" s="9"/>
      <c r="O34" s="9"/>
      <c r="P34" s="9"/>
      <c r="Q34" s="9"/>
      <c r="R34" s="9"/>
      <c r="S34" s="9">
        <v>1</v>
      </c>
      <c r="T34" s="9"/>
      <c r="U34" s="9"/>
      <c r="V34" s="9">
        <v>1</v>
      </c>
      <c r="W34" s="9"/>
      <c r="X34" s="8">
        <v>431</v>
      </c>
      <c r="Y34" s="55"/>
      <c r="Z34" s="49">
        <v>0.41</v>
      </c>
      <c r="AA34" s="11">
        <v>2</v>
      </c>
      <c r="AB34" s="8"/>
      <c r="AC34" s="8">
        <v>7.18333333333333</v>
      </c>
      <c r="AD34" s="8"/>
      <c r="AE34" s="8">
        <v>7.18333333333333</v>
      </c>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c r="E51" s="9"/>
      <c r="F51" s="9"/>
      <c r="G51" s="9"/>
      <c r="H51" s="9"/>
      <c r="I51" s="9">
        <v>1</v>
      </c>
      <c r="J51" s="9"/>
      <c r="K51" s="9"/>
      <c r="L51" s="9">
        <v>1</v>
      </c>
      <c r="M51" s="9"/>
      <c r="N51" s="9"/>
      <c r="O51" s="9"/>
      <c r="P51" s="9"/>
      <c r="Q51" s="9"/>
      <c r="R51" s="9"/>
      <c r="S51" s="9">
        <v>1</v>
      </c>
      <c r="T51" s="9"/>
      <c r="U51" s="9"/>
      <c r="V51" s="9">
        <v>1</v>
      </c>
      <c r="W51" s="9"/>
      <c r="X51" s="8">
        <v>588</v>
      </c>
      <c r="Y51" s="55"/>
      <c r="Z51" s="49">
        <v>0.41</v>
      </c>
      <c r="AA51" s="11">
        <v>2</v>
      </c>
      <c r="AB51" s="8"/>
      <c r="AC51" s="8">
        <v>9.8</v>
      </c>
      <c r="AD51" s="8"/>
      <c r="AE51" s="8">
        <v>9.8</v>
      </c>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11</v>
      </c>
      <c r="E104" s="9"/>
      <c r="F104" s="9"/>
      <c r="G104" s="9">
        <v>11</v>
      </c>
      <c r="H104" s="9"/>
      <c r="I104" s="9">
        <v>11</v>
      </c>
      <c r="J104" s="9">
        <v>1</v>
      </c>
      <c r="K104" s="9"/>
      <c r="L104" s="9">
        <v>10</v>
      </c>
      <c r="M104" s="9"/>
      <c r="N104" s="9">
        <v>14</v>
      </c>
      <c r="O104" s="9">
        <v>1</v>
      </c>
      <c r="P104" s="9"/>
      <c r="Q104" s="9">
        <v>13</v>
      </c>
      <c r="R104" s="9"/>
      <c r="S104" s="9">
        <v>8</v>
      </c>
      <c r="T104" s="9"/>
      <c r="U104" s="9"/>
      <c r="V104" s="9">
        <v>8</v>
      </c>
      <c r="W104" s="9"/>
      <c r="X104" s="8">
        <v>400</v>
      </c>
      <c r="Y104" s="55"/>
      <c r="Z104" s="49">
        <v>0.41</v>
      </c>
      <c r="AA104" s="11">
        <v>2</v>
      </c>
      <c r="AB104" s="8">
        <v>73.3333333333333</v>
      </c>
      <c r="AC104" s="8">
        <v>69.4</v>
      </c>
      <c r="AD104" s="8">
        <v>89.4</v>
      </c>
      <c r="AE104" s="8">
        <v>53.3333333333333</v>
      </c>
    </row>
    <row r="105" spans="1:31" ht="12.75">
      <c r="A105" s="8">
        <v>411010602</v>
      </c>
      <c r="B105" s="66" t="s">
        <v>109</v>
      </c>
      <c r="C105" s="10"/>
      <c r="D105" s="9">
        <v>4</v>
      </c>
      <c r="E105" s="9"/>
      <c r="F105" s="9"/>
      <c r="G105" s="9">
        <v>4</v>
      </c>
      <c r="H105" s="9"/>
      <c r="I105" s="9">
        <v>1</v>
      </c>
      <c r="J105" s="9"/>
      <c r="K105" s="9"/>
      <c r="L105" s="9">
        <v>1</v>
      </c>
      <c r="M105" s="9"/>
      <c r="N105" s="9">
        <v>3</v>
      </c>
      <c r="O105" s="9"/>
      <c r="P105" s="9"/>
      <c r="Q105" s="9">
        <v>3</v>
      </c>
      <c r="R105" s="9"/>
      <c r="S105" s="9">
        <v>2</v>
      </c>
      <c r="T105" s="9"/>
      <c r="U105" s="9"/>
      <c r="V105" s="9">
        <v>2</v>
      </c>
      <c r="W105" s="9"/>
      <c r="X105" s="8">
        <v>481</v>
      </c>
      <c r="Y105" s="55"/>
      <c r="Z105" s="49">
        <v>0.41</v>
      </c>
      <c r="AA105" s="11">
        <v>2</v>
      </c>
      <c r="AB105" s="8">
        <v>32.0666666666667</v>
      </c>
      <c r="AC105" s="8">
        <v>8.01666666666667</v>
      </c>
      <c r="AD105" s="8">
        <v>24.05</v>
      </c>
      <c r="AE105" s="8">
        <v>16.0333333333333</v>
      </c>
    </row>
    <row r="106" spans="1:31" ht="12.75">
      <c r="A106" s="8">
        <v>411010603</v>
      </c>
      <c r="B106" s="66" t="s">
        <v>110</v>
      </c>
      <c r="C106" s="10"/>
      <c r="D106" s="9">
        <v>3</v>
      </c>
      <c r="E106" s="9"/>
      <c r="F106" s="9">
        <v>1</v>
      </c>
      <c r="G106" s="9"/>
      <c r="H106" s="9">
        <v>2</v>
      </c>
      <c r="I106" s="9">
        <v>1</v>
      </c>
      <c r="J106" s="9"/>
      <c r="K106" s="9"/>
      <c r="L106" s="9">
        <v>1</v>
      </c>
      <c r="M106" s="9"/>
      <c r="N106" s="9">
        <v>2</v>
      </c>
      <c r="O106" s="9"/>
      <c r="P106" s="9">
        <v>1</v>
      </c>
      <c r="Q106" s="9">
        <v>1</v>
      </c>
      <c r="R106" s="9"/>
      <c r="S106" s="9">
        <v>2</v>
      </c>
      <c r="T106" s="9"/>
      <c r="U106" s="9"/>
      <c r="V106" s="9"/>
      <c r="W106" s="9">
        <v>2</v>
      </c>
      <c r="X106" s="8">
        <v>639</v>
      </c>
      <c r="Y106" s="55"/>
      <c r="Z106" s="49">
        <v>0.41</v>
      </c>
      <c r="AA106" s="11">
        <v>2</v>
      </c>
      <c r="AB106" s="8">
        <v>51.333</v>
      </c>
      <c r="AC106" s="8">
        <v>10.65</v>
      </c>
      <c r="AD106" s="8">
        <v>19.383</v>
      </c>
      <c r="AE106" s="8">
        <v>42.6</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c r="A108" s="8">
        <v>411010605</v>
      </c>
      <c r="B108" s="66" t="s">
        <v>112</v>
      </c>
      <c r="C108" s="10"/>
      <c r="D108" s="9">
        <v>1</v>
      </c>
      <c r="E108" s="9"/>
      <c r="F108" s="9"/>
      <c r="G108" s="9"/>
      <c r="H108" s="9">
        <v>1</v>
      </c>
      <c r="I108" s="9"/>
      <c r="J108" s="9"/>
      <c r="K108" s="9"/>
      <c r="L108" s="9"/>
      <c r="M108" s="9"/>
      <c r="N108" s="9"/>
      <c r="O108" s="9"/>
      <c r="P108" s="9"/>
      <c r="Q108" s="9"/>
      <c r="R108" s="9"/>
      <c r="S108" s="9">
        <v>1</v>
      </c>
      <c r="T108" s="9"/>
      <c r="U108" s="9"/>
      <c r="V108" s="9"/>
      <c r="W108" s="9">
        <v>1</v>
      </c>
      <c r="X108" s="8">
        <v>620</v>
      </c>
      <c r="Y108" s="55"/>
      <c r="Z108" s="49">
        <v>0.41</v>
      </c>
      <c r="AA108" s="11">
        <v>2</v>
      </c>
      <c r="AB108" s="8">
        <v>20.6666666666667</v>
      </c>
      <c r="AC108" s="8"/>
      <c r="AD108" s="8"/>
      <c r="AE108" s="8">
        <v>20.6666666666667</v>
      </c>
    </row>
    <row r="109" spans="1:31" ht="12.75">
      <c r="A109" s="8">
        <v>411010606</v>
      </c>
      <c r="B109" s="66" t="s">
        <v>113</v>
      </c>
      <c r="C109" s="10"/>
      <c r="D109" s="9">
        <v>2</v>
      </c>
      <c r="E109" s="9"/>
      <c r="F109" s="9"/>
      <c r="G109" s="9">
        <v>1</v>
      </c>
      <c r="H109" s="9">
        <v>1</v>
      </c>
      <c r="I109" s="9"/>
      <c r="J109" s="9"/>
      <c r="K109" s="9"/>
      <c r="L109" s="9"/>
      <c r="M109" s="9"/>
      <c r="N109" s="9">
        <v>1</v>
      </c>
      <c r="O109" s="9"/>
      <c r="P109" s="9"/>
      <c r="Q109" s="9">
        <v>1</v>
      </c>
      <c r="R109" s="9"/>
      <c r="S109" s="9">
        <v>1</v>
      </c>
      <c r="T109" s="9"/>
      <c r="U109" s="9"/>
      <c r="V109" s="9"/>
      <c r="W109" s="9">
        <v>1</v>
      </c>
      <c r="X109" s="8">
        <v>500</v>
      </c>
      <c r="Y109" s="55"/>
      <c r="Z109" s="49">
        <v>0.41</v>
      </c>
      <c r="AA109" s="11">
        <v>2</v>
      </c>
      <c r="AB109" s="8">
        <v>25</v>
      </c>
      <c r="AC109" s="8"/>
      <c r="AD109" s="8">
        <v>8.33333333333333</v>
      </c>
      <c r="AE109" s="8">
        <v>16.6666666666667</v>
      </c>
    </row>
    <row r="110" spans="1:31" ht="25.5">
      <c r="A110" s="8">
        <v>411010607</v>
      </c>
      <c r="B110" s="66" t="s">
        <v>114</v>
      </c>
      <c r="C110" s="10"/>
      <c r="D110" s="9">
        <v>2</v>
      </c>
      <c r="E110" s="9"/>
      <c r="F110" s="9"/>
      <c r="G110" s="9">
        <v>2</v>
      </c>
      <c r="H110" s="9"/>
      <c r="I110" s="9">
        <v>1</v>
      </c>
      <c r="J110" s="9"/>
      <c r="K110" s="9"/>
      <c r="L110" s="9">
        <v>1</v>
      </c>
      <c r="M110" s="9"/>
      <c r="N110" s="9"/>
      <c r="O110" s="9"/>
      <c r="P110" s="9"/>
      <c r="Q110" s="9"/>
      <c r="R110" s="9"/>
      <c r="S110" s="9">
        <v>3</v>
      </c>
      <c r="T110" s="9"/>
      <c r="U110" s="9"/>
      <c r="V110" s="9">
        <v>3</v>
      </c>
      <c r="W110" s="9"/>
      <c r="X110" s="8">
        <v>857</v>
      </c>
      <c r="Y110" s="55"/>
      <c r="Z110" s="49">
        <v>0.41</v>
      </c>
      <c r="AA110" s="11">
        <v>2</v>
      </c>
      <c r="AB110" s="8">
        <v>28.5666666666667</v>
      </c>
      <c r="AC110" s="8">
        <v>14.2833333333333</v>
      </c>
      <c r="AD110" s="8"/>
      <c r="AE110" s="8">
        <v>42.85</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c r="A118" s="8">
        <v>411010615</v>
      </c>
      <c r="B118" s="66" t="s">
        <v>122</v>
      </c>
      <c r="C118" s="10"/>
      <c r="D118" s="9">
        <v>1</v>
      </c>
      <c r="E118" s="9"/>
      <c r="F118" s="9"/>
      <c r="G118" s="9">
        <v>1</v>
      </c>
      <c r="H118" s="9"/>
      <c r="I118" s="9">
        <v>1</v>
      </c>
      <c r="J118" s="9">
        <v>1</v>
      </c>
      <c r="K118" s="9"/>
      <c r="L118" s="9"/>
      <c r="M118" s="9"/>
      <c r="N118" s="9">
        <v>2</v>
      </c>
      <c r="O118" s="9">
        <v>1</v>
      </c>
      <c r="P118" s="9"/>
      <c r="Q118" s="9">
        <v>1</v>
      </c>
      <c r="R118" s="9"/>
      <c r="S118" s="9"/>
      <c r="T118" s="9"/>
      <c r="U118" s="9"/>
      <c r="V118" s="9"/>
      <c r="W118" s="9"/>
      <c r="X118" s="8">
        <v>466</v>
      </c>
      <c r="Y118" s="55"/>
      <c r="Z118" s="49">
        <v>0.41</v>
      </c>
      <c r="AA118" s="11">
        <v>2</v>
      </c>
      <c r="AB118" s="8">
        <v>7.76666666666667</v>
      </c>
      <c r="AC118" s="8">
        <v>3.18433333333333</v>
      </c>
      <c r="AD118" s="8">
        <v>10.951</v>
      </c>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c r="A177" s="8">
        <v>411010816</v>
      </c>
      <c r="B177" s="66" t="s">
        <v>179</v>
      </c>
      <c r="C177" s="10"/>
      <c r="D177" s="9"/>
      <c r="E177" s="9"/>
      <c r="F177" s="9"/>
      <c r="G177" s="9"/>
      <c r="H177" s="9"/>
      <c r="I177" s="9">
        <v>1</v>
      </c>
      <c r="J177" s="9"/>
      <c r="K177" s="9"/>
      <c r="L177" s="9">
        <v>1</v>
      </c>
      <c r="M177" s="9"/>
      <c r="N177" s="9"/>
      <c r="O177" s="9"/>
      <c r="P177" s="9"/>
      <c r="Q177" s="9"/>
      <c r="R177" s="9"/>
      <c r="S177" s="9">
        <v>1</v>
      </c>
      <c r="T177" s="9"/>
      <c r="U177" s="9"/>
      <c r="V177" s="9">
        <v>1</v>
      </c>
      <c r="W177" s="9"/>
      <c r="X177" s="8">
        <v>418</v>
      </c>
      <c r="Y177" s="55"/>
      <c r="Z177" s="49">
        <v>0.41</v>
      </c>
      <c r="AA177" s="11">
        <v>2</v>
      </c>
      <c r="AB177" s="8"/>
      <c r="AC177" s="8">
        <v>6.96666666666667</v>
      </c>
      <c r="AD177" s="8"/>
      <c r="AE177" s="8">
        <v>6.96666666666667</v>
      </c>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676</v>
      </c>
      <c r="Y231" s="55"/>
      <c r="Z231" s="49">
        <v>0.41</v>
      </c>
      <c r="AA231" s="11">
        <v>2</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2</v>
      </c>
      <c r="E234" s="9"/>
      <c r="F234" s="9"/>
      <c r="G234" s="9">
        <v>2</v>
      </c>
      <c r="H234" s="9"/>
      <c r="I234" s="9"/>
      <c r="J234" s="9"/>
      <c r="K234" s="9"/>
      <c r="L234" s="9"/>
      <c r="M234" s="9"/>
      <c r="N234" s="9">
        <v>1</v>
      </c>
      <c r="O234" s="9"/>
      <c r="P234" s="9"/>
      <c r="Q234" s="9">
        <v>1</v>
      </c>
      <c r="R234" s="9"/>
      <c r="S234" s="9">
        <v>1</v>
      </c>
      <c r="T234" s="9"/>
      <c r="U234" s="9"/>
      <c r="V234" s="9">
        <v>1</v>
      </c>
      <c r="W234" s="9"/>
      <c r="X234" s="8">
        <v>522</v>
      </c>
      <c r="Y234" s="55"/>
      <c r="Z234" s="49">
        <v>0.41</v>
      </c>
      <c r="AA234" s="11">
        <v>2</v>
      </c>
      <c r="AB234" s="8">
        <v>17.4</v>
      </c>
      <c r="AC234" s="8"/>
      <c r="AD234" s="8">
        <v>8.7</v>
      </c>
      <c r="AE234" s="8">
        <v>8.7</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1</v>
      </c>
      <c r="E243" s="9"/>
      <c r="F243" s="9"/>
      <c r="G243" s="9">
        <v>1</v>
      </c>
      <c r="H243" s="9"/>
      <c r="I243" s="9"/>
      <c r="J243" s="9"/>
      <c r="K243" s="9"/>
      <c r="L243" s="9"/>
      <c r="M243" s="9"/>
      <c r="N243" s="9"/>
      <c r="O243" s="9"/>
      <c r="P243" s="9"/>
      <c r="Q243" s="9"/>
      <c r="R243" s="9"/>
      <c r="S243" s="9">
        <v>1</v>
      </c>
      <c r="T243" s="9"/>
      <c r="U243" s="9"/>
      <c r="V243" s="9">
        <v>1</v>
      </c>
      <c r="W243" s="9"/>
      <c r="X243" s="8">
        <v>522</v>
      </c>
      <c r="Y243" s="55"/>
      <c r="Z243" s="49">
        <v>0.41</v>
      </c>
      <c r="AA243" s="11">
        <v>2</v>
      </c>
      <c r="AB243" s="8">
        <v>8.7</v>
      </c>
      <c r="AC243" s="8"/>
      <c r="AD243" s="8"/>
      <c r="AE243" s="8">
        <v>8.7</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c r="A249" s="86">
        <v>411011210</v>
      </c>
      <c r="B249" s="89" t="s">
        <v>248</v>
      </c>
      <c r="C249" s="10"/>
      <c r="D249" s="9">
        <v>1</v>
      </c>
      <c r="E249" s="9"/>
      <c r="F249" s="9"/>
      <c r="G249" s="9">
        <v>1</v>
      </c>
      <c r="H249" s="9"/>
      <c r="I249" s="9"/>
      <c r="J249" s="9"/>
      <c r="K249" s="9"/>
      <c r="L249" s="9"/>
      <c r="M249" s="9"/>
      <c r="N249" s="9">
        <v>1</v>
      </c>
      <c r="O249" s="9"/>
      <c r="P249" s="9"/>
      <c r="Q249" s="9">
        <v>1</v>
      </c>
      <c r="R249" s="9"/>
      <c r="S249" s="9"/>
      <c r="T249" s="9"/>
      <c r="U249" s="9"/>
      <c r="V249" s="9"/>
      <c r="W249" s="9"/>
      <c r="X249" s="8">
        <v>491</v>
      </c>
      <c r="Y249" s="55"/>
      <c r="Z249" s="49">
        <v>0.41</v>
      </c>
      <c r="AA249" s="11">
        <v>2</v>
      </c>
      <c r="AB249" s="8">
        <v>8.18333333333333</v>
      </c>
      <c r="AC249" s="8"/>
      <c r="AD249" s="8">
        <v>8.18333333333333</v>
      </c>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2</v>
      </c>
      <c r="E258" s="9"/>
      <c r="F258" s="9"/>
      <c r="G258" s="9">
        <v>2</v>
      </c>
      <c r="H258" s="9"/>
      <c r="I258" s="9"/>
      <c r="J258" s="9"/>
      <c r="K258" s="9"/>
      <c r="L258" s="9"/>
      <c r="M258" s="9"/>
      <c r="N258" s="9"/>
      <c r="O258" s="9"/>
      <c r="P258" s="9"/>
      <c r="Q258" s="9"/>
      <c r="R258" s="9"/>
      <c r="S258" s="9">
        <v>2</v>
      </c>
      <c r="T258" s="9"/>
      <c r="U258" s="9"/>
      <c r="V258" s="9">
        <v>2</v>
      </c>
      <c r="W258" s="9"/>
      <c r="X258" s="8">
        <v>695</v>
      </c>
      <c r="Y258" s="55"/>
      <c r="Z258" s="49">
        <v>0.41</v>
      </c>
      <c r="AA258" s="11">
        <v>2</v>
      </c>
      <c r="AB258" s="8">
        <v>23.1666666666667</v>
      </c>
      <c r="AC258" s="8"/>
      <c r="AD258" s="8"/>
      <c r="AE258" s="8">
        <v>23.1666666666667</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1</v>
      </c>
      <c r="E260" s="9"/>
      <c r="F260" s="9"/>
      <c r="G260" s="9">
        <v>1</v>
      </c>
      <c r="H260" s="9"/>
      <c r="I260" s="9">
        <v>2</v>
      </c>
      <c r="J260" s="9"/>
      <c r="K260" s="9"/>
      <c r="L260" s="9">
        <v>2</v>
      </c>
      <c r="M260" s="9"/>
      <c r="N260" s="9">
        <v>2</v>
      </c>
      <c r="O260" s="9"/>
      <c r="P260" s="9"/>
      <c r="Q260" s="9">
        <v>2</v>
      </c>
      <c r="R260" s="9"/>
      <c r="S260" s="9">
        <v>1</v>
      </c>
      <c r="T260" s="9"/>
      <c r="U260" s="9"/>
      <c r="V260" s="9">
        <v>1</v>
      </c>
      <c r="W260" s="9"/>
      <c r="X260" s="8">
        <v>444</v>
      </c>
      <c r="Y260" s="55"/>
      <c r="Z260" s="49">
        <v>0.41</v>
      </c>
      <c r="AA260" s="11">
        <v>2</v>
      </c>
      <c r="AB260" s="8">
        <v>7.4</v>
      </c>
      <c r="AC260" s="8">
        <v>14.8</v>
      </c>
      <c r="AD260" s="8">
        <v>14.8</v>
      </c>
      <c r="AE260" s="8">
        <v>7.4</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c r="A268" s="8">
        <v>411011313</v>
      </c>
      <c r="B268" s="66" t="s">
        <v>265</v>
      </c>
      <c r="C268" s="10"/>
      <c r="D268" s="9">
        <v>1</v>
      </c>
      <c r="E268" s="9"/>
      <c r="F268" s="9"/>
      <c r="G268" s="9">
        <v>1</v>
      </c>
      <c r="H268" s="9"/>
      <c r="I268" s="9"/>
      <c r="J268" s="9"/>
      <c r="K268" s="9"/>
      <c r="L268" s="9"/>
      <c r="M268" s="9"/>
      <c r="N268" s="9"/>
      <c r="O268" s="9"/>
      <c r="P268" s="9"/>
      <c r="Q268" s="9"/>
      <c r="R268" s="9"/>
      <c r="S268" s="9">
        <v>1</v>
      </c>
      <c r="T268" s="9"/>
      <c r="U268" s="9"/>
      <c r="V268" s="9">
        <v>1</v>
      </c>
      <c r="W268" s="9"/>
      <c r="X268" s="8">
        <v>469</v>
      </c>
      <c r="Y268" s="55"/>
      <c r="Z268" s="49">
        <v>0.41</v>
      </c>
      <c r="AA268" s="11">
        <v>2</v>
      </c>
      <c r="AB268" s="8">
        <v>7.81666666666667</v>
      </c>
      <c r="AC268" s="8"/>
      <c r="AD268" s="8"/>
      <c r="AE268" s="8">
        <v>7.81666666666667</v>
      </c>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c r="A302" s="8">
        <v>411011508</v>
      </c>
      <c r="B302" s="66" t="s">
        <v>299</v>
      </c>
      <c r="C302" s="10"/>
      <c r="D302" s="9"/>
      <c r="E302" s="9"/>
      <c r="F302" s="9"/>
      <c r="G302" s="9"/>
      <c r="H302" s="9"/>
      <c r="I302" s="9">
        <v>1</v>
      </c>
      <c r="J302" s="9"/>
      <c r="K302" s="9"/>
      <c r="L302" s="9">
        <v>1</v>
      </c>
      <c r="M302" s="9"/>
      <c r="N302" s="9">
        <v>1</v>
      </c>
      <c r="O302" s="9"/>
      <c r="P302" s="9"/>
      <c r="Q302" s="9">
        <v>1</v>
      </c>
      <c r="R302" s="9"/>
      <c r="S302" s="9"/>
      <c r="T302" s="9"/>
      <c r="U302" s="9"/>
      <c r="V302" s="9"/>
      <c r="W302" s="9"/>
      <c r="X302" s="8">
        <v>720</v>
      </c>
      <c r="Y302" s="55"/>
      <c r="Z302" s="49">
        <v>0.41</v>
      </c>
      <c r="AA302" s="11">
        <v>2</v>
      </c>
      <c r="AB302" s="8"/>
      <c r="AC302" s="8">
        <v>12</v>
      </c>
      <c r="AD302" s="8">
        <v>12</v>
      </c>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c r="A338" s="8">
        <v>411011704</v>
      </c>
      <c r="B338" s="66" t="s">
        <v>335</v>
      </c>
      <c r="C338" s="10"/>
      <c r="D338" s="9">
        <v>1</v>
      </c>
      <c r="E338" s="9"/>
      <c r="F338" s="9"/>
      <c r="G338" s="9">
        <v>1</v>
      </c>
      <c r="H338" s="9"/>
      <c r="I338" s="9"/>
      <c r="J338" s="9"/>
      <c r="K338" s="9"/>
      <c r="L338" s="9"/>
      <c r="M338" s="9"/>
      <c r="N338" s="9"/>
      <c r="O338" s="9"/>
      <c r="P338" s="9"/>
      <c r="Q338" s="9"/>
      <c r="R338" s="9"/>
      <c r="S338" s="9">
        <v>1</v>
      </c>
      <c r="T338" s="9"/>
      <c r="U338" s="9"/>
      <c r="V338" s="9">
        <v>1</v>
      </c>
      <c r="W338" s="9"/>
      <c r="X338" s="8">
        <v>774</v>
      </c>
      <c r="Y338" s="55"/>
      <c r="Z338" s="49">
        <v>0.41</v>
      </c>
      <c r="AA338" s="11">
        <v>2</v>
      </c>
      <c r="AB338" s="8">
        <v>12.9</v>
      </c>
      <c r="AC338" s="8"/>
      <c r="AD338" s="8"/>
      <c r="AE338" s="8">
        <v>12.9</v>
      </c>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c r="A378" s="8">
        <v>411011823</v>
      </c>
      <c r="B378" s="66" t="s">
        <v>372</v>
      </c>
      <c r="C378" s="10"/>
      <c r="D378" s="9">
        <v>1</v>
      </c>
      <c r="E378" s="9"/>
      <c r="F378" s="9"/>
      <c r="G378" s="9">
        <v>1</v>
      </c>
      <c r="H378" s="9"/>
      <c r="I378" s="9"/>
      <c r="J378" s="9"/>
      <c r="K378" s="9"/>
      <c r="L378" s="9"/>
      <c r="M378" s="9"/>
      <c r="N378" s="9"/>
      <c r="O378" s="9"/>
      <c r="P378" s="9"/>
      <c r="Q378" s="9"/>
      <c r="R378" s="9"/>
      <c r="S378" s="9">
        <v>1</v>
      </c>
      <c r="T378" s="9"/>
      <c r="U378" s="9"/>
      <c r="V378" s="9">
        <v>1</v>
      </c>
      <c r="W378" s="9"/>
      <c r="X378" s="8">
        <v>481</v>
      </c>
      <c r="Y378" s="55"/>
      <c r="Z378" s="49">
        <v>0.41</v>
      </c>
      <c r="AA378" s="11">
        <v>2</v>
      </c>
      <c r="AB378" s="8">
        <v>8.01666666666667</v>
      </c>
      <c r="AC378" s="8"/>
      <c r="AD378" s="8"/>
      <c r="AE378" s="8">
        <v>8.01666666666667</v>
      </c>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v>1</v>
      </c>
      <c r="E382" s="9"/>
      <c r="F382" s="9"/>
      <c r="G382" s="9">
        <v>1</v>
      </c>
      <c r="H382" s="9"/>
      <c r="I382" s="9"/>
      <c r="J382" s="9"/>
      <c r="K382" s="9"/>
      <c r="L382" s="9"/>
      <c r="M382" s="9"/>
      <c r="N382" s="9"/>
      <c r="O382" s="9"/>
      <c r="P382" s="9"/>
      <c r="Q382" s="9"/>
      <c r="R382" s="9"/>
      <c r="S382" s="9">
        <v>1</v>
      </c>
      <c r="T382" s="9"/>
      <c r="U382" s="9"/>
      <c r="V382" s="9">
        <v>1</v>
      </c>
      <c r="W382" s="9"/>
      <c r="X382" s="8">
        <v>381</v>
      </c>
      <c r="Y382" s="55"/>
      <c r="Z382" s="49">
        <v>0.41</v>
      </c>
      <c r="AA382" s="11">
        <v>2</v>
      </c>
      <c r="AB382" s="8">
        <v>6.35</v>
      </c>
      <c r="AC382" s="8"/>
      <c r="AD382" s="8"/>
      <c r="AE382" s="8">
        <v>6.35</v>
      </c>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1" t="s">
        <v>1333</v>
      </c>
      <c r="B440" s="112"/>
      <c r="C440" s="68"/>
      <c r="D440" s="69">
        <f>SUM(E440:H440)</f>
        <v>1</v>
      </c>
      <c r="E440" s="69">
        <f>SUM(E441:E494)</f>
        <v>1</v>
      </c>
      <c r="F440" s="69">
        <f>SUM(F441:F494)</f>
        <v>0</v>
      </c>
      <c r="G440" s="69">
        <f>SUM(G441:G494)</f>
        <v>0</v>
      </c>
      <c r="H440" s="69">
        <f>SUM(H441:H494)</f>
        <v>0</v>
      </c>
      <c r="I440" s="69">
        <f>SUM(J440:M440)</f>
        <v>41</v>
      </c>
      <c r="J440" s="69">
        <f>SUM(J441:J494)</f>
        <v>4</v>
      </c>
      <c r="K440" s="69">
        <f>SUM(K441:K494)</f>
        <v>0</v>
      </c>
      <c r="L440" s="69">
        <f>SUM(L441:L494)</f>
        <v>37</v>
      </c>
      <c r="M440" s="69">
        <f>SUM(M441:M494)</f>
        <v>0</v>
      </c>
      <c r="N440" s="69">
        <f>SUM(O440:R440)</f>
        <v>41</v>
      </c>
      <c r="O440" s="69">
        <f>SUM(O441:O494)</f>
        <v>5</v>
      </c>
      <c r="P440" s="69">
        <f>SUM(P441:P494)</f>
        <v>0</v>
      </c>
      <c r="Q440" s="69">
        <f>SUM(Q441:Q494)</f>
        <v>36</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0.82</v>
      </c>
      <c r="AC440" s="74">
        <f>SUM(AC441:AC494)</f>
        <v>61.45333333333335</v>
      </c>
      <c r="AD440" s="74">
        <f>SUM(AD441:AD494)</f>
        <v>60.27333333333335</v>
      </c>
      <c r="AE440" s="74">
        <f>SUM(AE441:AE494)</f>
        <v>2</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v>1</v>
      </c>
      <c r="E457" s="9">
        <v>1</v>
      </c>
      <c r="F457" s="9"/>
      <c r="G457" s="9"/>
      <c r="H457" s="9"/>
      <c r="I457" s="9">
        <v>5</v>
      </c>
      <c r="J457" s="9"/>
      <c r="K457" s="9"/>
      <c r="L457" s="9">
        <v>5</v>
      </c>
      <c r="M457" s="9"/>
      <c r="N457" s="9">
        <v>5</v>
      </c>
      <c r="O457" s="9">
        <v>1</v>
      </c>
      <c r="P457" s="9"/>
      <c r="Q457" s="9">
        <v>4</v>
      </c>
      <c r="R457" s="9"/>
      <c r="S457" s="9">
        <v>1</v>
      </c>
      <c r="T457" s="9"/>
      <c r="U457" s="9"/>
      <c r="V457" s="9">
        <v>1</v>
      </c>
      <c r="W457" s="9"/>
      <c r="X457" s="8">
        <v>120</v>
      </c>
      <c r="Y457" s="55"/>
      <c r="Z457" s="49">
        <v>0.41</v>
      </c>
      <c r="AA457" s="11">
        <v>2</v>
      </c>
      <c r="AB457" s="8">
        <v>0.82</v>
      </c>
      <c r="AC457" s="8">
        <v>10</v>
      </c>
      <c r="AD457" s="8">
        <v>8.82</v>
      </c>
      <c r="AE457" s="8">
        <v>2</v>
      </c>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c r="A466" s="8">
        <v>401190000</v>
      </c>
      <c r="B466" s="66" t="s">
        <v>460</v>
      </c>
      <c r="C466" s="10"/>
      <c r="D466" s="9"/>
      <c r="E466" s="9"/>
      <c r="F466" s="9"/>
      <c r="G466" s="9"/>
      <c r="H466" s="9"/>
      <c r="I466" s="9">
        <v>1</v>
      </c>
      <c r="J466" s="9"/>
      <c r="K466" s="9"/>
      <c r="L466" s="9">
        <v>1</v>
      </c>
      <c r="M466" s="9"/>
      <c r="N466" s="9">
        <v>1</v>
      </c>
      <c r="O466" s="9"/>
      <c r="P466" s="9"/>
      <c r="Q466" s="9">
        <v>1</v>
      </c>
      <c r="R466" s="9"/>
      <c r="S466" s="9"/>
      <c r="T466" s="9"/>
      <c r="U466" s="9"/>
      <c r="V466" s="9"/>
      <c r="W466" s="9"/>
      <c r="X466" s="8">
        <v>60</v>
      </c>
      <c r="Y466" s="55"/>
      <c r="Z466" s="49">
        <v>0.41</v>
      </c>
      <c r="AA466" s="11">
        <v>2</v>
      </c>
      <c r="AB466" s="8"/>
      <c r="AC466" s="8">
        <v>1</v>
      </c>
      <c r="AD466" s="8">
        <v>1</v>
      </c>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3</v>
      </c>
      <c r="J468" s="9"/>
      <c r="K468" s="9"/>
      <c r="L468" s="9">
        <v>3</v>
      </c>
      <c r="M468" s="9"/>
      <c r="N468" s="9">
        <v>3</v>
      </c>
      <c r="O468" s="9"/>
      <c r="P468" s="9"/>
      <c r="Q468" s="9">
        <v>3</v>
      </c>
      <c r="R468" s="9"/>
      <c r="S468" s="9"/>
      <c r="T468" s="9"/>
      <c r="U468" s="9"/>
      <c r="V468" s="9"/>
      <c r="W468" s="9"/>
      <c r="X468" s="8">
        <v>120</v>
      </c>
      <c r="Y468" s="55"/>
      <c r="Z468" s="49">
        <v>0.41</v>
      </c>
      <c r="AA468" s="11">
        <v>2</v>
      </c>
      <c r="AB468" s="8"/>
      <c r="AC468" s="8">
        <v>6</v>
      </c>
      <c r="AD468" s="8">
        <v>6</v>
      </c>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4</v>
      </c>
      <c r="J471" s="9">
        <v>1</v>
      </c>
      <c r="K471" s="9"/>
      <c r="L471" s="9">
        <v>3</v>
      </c>
      <c r="M471" s="9"/>
      <c r="N471" s="9">
        <v>4</v>
      </c>
      <c r="O471" s="9">
        <v>1</v>
      </c>
      <c r="P471" s="9"/>
      <c r="Q471" s="9">
        <v>3</v>
      </c>
      <c r="R471" s="9"/>
      <c r="S471" s="9"/>
      <c r="T471" s="9"/>
      <c r="U471" s="9"/>
      <c r="V471" s="9"/>
      <c r="W471" s="9"/>
      <c r="X471" s="8">
        <v>90</v>
      </c>
      <c r="Y471" s="55"/>
      <c r="Z471" s="49">
        <v>0.41</v>
      </c>
      <c r="AA471" s="11">
        <v>2</v>
      </c>
      <c r="AB471" s="8"/>
      <c r="AC471" s="8">
        <v>5.115</v>
      </c>
      <c r="AD471" s="8">
        <v>5.115</v>
      </c>
      <c r="AE471" s="8"/>
    </row>
    <row r="472" spans="1:31" ht="12.75">
      <c r="A472" s="8">
        <v>401250000</v>
      </c>
      <c r="B472" s="66" t="s">
        <v>466</v>
      </c>
      <c r="C472" s="10"/>
      <c r="D472" s="9"/>
      <c r="E472" s="9"/>
      <c r="F472" s="9"/>
      <c r="G472" s="9"/>
      <c r="H472" s="9"/>
      <c r="I472" s="9">
        <v>2</v>
      </c>
      <c r="J472" s="9"/>
      <c r="K472" s="9"/>
      <c r="L472" s="9">
        <v>2</v>
      </c>
      <c r="M472" s="9"/>
      <c r="N472" s="9">
        <v>2</v>
      </c>
      <c r="O472" s="9"/>
      <c r="P472" s="9"/>
      <c r="Q472" s="9">
        <v>2</v>
      </c>
      <c r="R472" s="9"/>
      <c r="S472" s="9"/>
      <c r="T472" s="9"/>
      <c r="U472" s="9"/>
      <c r="V472" s="9"/>
      <c r="W472" s="9"/>
      <c r="X472" s="8">
        <v>120</v>
      </c>
      <c r="Y472" s="55"/>
      <c r="Z472" s="49">
        <v>0.41</v>
      </c>
      <c r="AA472" s="11">
        <v>2</v>
      </c>
      <c r="AB472" s="8"/>
      <c r="AC472" s="8">
        <v>4</v>
      </c>
      <c r="AD472" s="8">
        <v>4</v>
      </c>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9</v>
      </c>
      <c r="J475" s="9"/>
      <c r="K475" s="9"/>
      <c r="L475" s="9">
        <v>9</v>
      </c>
      <c r="M475" s="9"/>
      <c r="N475" s="9">
        <v>9</v>
      </c>
      <c r="O475" s="9"/>
      <c r="P475" s="9"/>
      <c r="Q475" s="9">
        <v>9</v>
      </c>
      <c r="R475" s="9"/>
      <c r="S475" s="9"/>
      <c r="T475" s="9"/>
      <c r="U475" s="9"/>
      <c r="V475" s="9"/>
      <c r="W475" s="9"/>
      <c r="X475" s="8">
        <v>60</v>
      </c>
      <c r="Y475" s="55"/>
      <c r="Z475" s="49">
        <v>0.41</v>
      </c>
      <c r="AA475" s="11">
        <v>2</v>
      </c>
      <c r="AB475" s="8"/>
      <c r="AC475" s="8">
        <v>9</v>
      </c>
      <c r="AD475" s="8">
        <v>9</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4</v>
      </c>
      <c r="J478" s="9"/>
      <c r="K478" s="9"/>
      <c r="L478" s="9">
        <v>4</v>
      </c>
      <c r="M478" s="9"/>
      <c r="N478" s="9">
        <v>4</v>
      </c>
      <c r="O478" s="9"/>
      <c r="P478" s="9"/>
      <c r="Q478" s="9">
        <v>4</v>
      </c>
      <c r="R478" s="9"/>
      <c r="S478" s="9"/>
      <c r="T478" s="9"/>
      <c r="U478" s="9"/>
      <c r="V478" s="9"/>
      <c r="W478" s="9"/>
      <c r="X478" s="8">
        <v>90</v>
      </c>
      <c r="Y478" s="55"/>
      <c r="Z478" s="49">
        <v>0.41</v>
      </c>
      <c r="AA478" s="11">
        <v>2</v>
      </c>
      <c r="AB478" s="8"/>
      <c r="AC478" s="8">
        <v>6</v>
      </c>
      <c r="AD478" s="8">
        <v>6</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1</v>
      </c>
      <c r="J481" s="9"/>
      <c r="K481" s="9"/>
      <c r="L481" s="9">
        <v>1</v>
      </c>
      <c r="M481" s="9"/>
      <c r="N481" s="9">
        <v>1</v>
      </c>
      <c r="O481" s="9"/>
      <c r="P481" s="9"/>
      <c r="Q481" s="9">
        <v>1</v>
      </c>
      <c r="R481" s="9"/>
      <c r="S481" s="9"/>
      <c r="T481" s="9"/>
      <c r="U481" s="9"/>
      <c r="V481" s="9"/>
      <c r="W481" s="9"/>
      <c r="X481" s="8">
        <v>90</v>
      </c>
      <c r="Y481" s="55"/>
      <c r="Z481" s="49">
        <v>0.41</v>
      </c>
      <c r="AA481" s="11">
        <v>2</v>
      </c>
      <c r="AB481" s="8"/>
      <c r="AC481" s="8">
        <v>1.5</v>
      </c>
      <c r="AD481" s="8">
        <v>1.5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5</v>
      </c>
      <c r="J484" s="9"/>
      <c r="K484" s="9"/>
      <c r="L484" s="9">
        <v>5</v>
      </c>
      <c r="M484" s="9"/>
      <c r="N484" s="9">
        <v>5</v>
      </c>
      <c r="O484" s="9"/>
      <c r="P484" s="9"/>
      <c r="Q484" s="9">
        <v>5</v>
      </c>
      <c r="R484" s="9"/>
      <c r="S484" s="9"/>
      <c r="T484" s="9"/>
      <c r="U484" s="9"/>
      <c r="V484" s="9"/>
      <c r="W484" s="9"/>
      <c r="X484" s="8">
        <v>110</v>
      </c>
      <c r="Y484" s="55"/>
      <c r="Z484" s="49">
        <v>0.41</v>
      </c>
      <c r="AA484" s="11">
        <v>2</v>
      </c>
      <c r="AB484" s="8"/>
      <c r="AC484" s="8">
        <v>9.16666666666667</v>
      </c>
      <c r="AD484" s="8">
        <v>9.16666666666667</v>
      </c>
      <c r="AE484" s="8"/>
    </row>
    <row r="485" spans="1:31" ht="25.5">
      <c r="A485" s="8">
        <v>402010100</v>
      </c>
      <c r="B485" s="66" t="s">
        <v>479</v>
      </c>
      <c r="C485" s="10"/>
      <c r="D485" s="9"/>
      <c r="E485" s="9"/>
      <c r="F485" s="9"/>
      <c r="G485" s="9"/>
      <c r="H485" s="9"/>
      <c r="I485" s="9">
        <v>1</v>
      </c>
      <c r="J485" s="9"/>
      <c r="K485" s="9"/>
      <c r="L485" s="9">
        <v>1</v>
      </c>
      <c r="M485" s="9"/>
      <c r="N485" s="9">
        <v>1</v>
      </c>
      <c r="O485" s="9"/>
      <c r="P485" s="9"/>
      <c r="Q485" s="9">
        <v>1</v>
      </c>
      <c r="R485" s="9"/>
      <c r="S485" s="9"/>
      <c r="T485" s="9"/>
      <c r="U485" s="9"/>
      <c r="V485" s="9"/>
      <c r="W485" s="9"/>
      <c r="X485" s="8">
        <v>85</v>
      </c>
      <c r="Y485" s="55"/>
      <c r="Z485" s="49">
        <v>0.41</v>
      </c>
      <c r="AA485" s="11">
        <v>2</v>
      </c>
      <c r="AB485" s="8"/>
      <c r="AC485" s="8">
        <v>1.41666666666667</v>
      </c>
      <c r="AD485" s="8">
        <v>1.41666666666667</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5</v>
      </c>
      <c r="J487" s="9">
        <v>2</v>
      </c>
      <c r="K487" s="9"/>
      <c r="L487" s="9">
        <v>3</v>
      </c>
      <c r="M487" s="9"/>
      <c r="N487" s="9">
        <v>5</v>
      </c>
      <c r="O487" s="9">
        <v>2</v>
      </c>
      <c r="P487" s="9"/>
      <c r="Q487" s="9">
        <v>3</v>
      </c>
      <c r="R487" s="9"/>
      <c r="S487" s="9"/>
      <c r="T487" s="9"/>
      <c r="U487" s="9"/>
      <c r="V487" s="9"/>
      <c r="W487" s="9"/>
      <c r="X487" s="8">
        <v>120</v>
      </c>
      <c r="Y487" s="55"/>
      <c r="Z487" s="49">
        <v>0.41</v>
      </c>
      <c r="AA487" s="11">
        <v>2</v>
      </c>
      <c r="AB487" s="8"/>
      <c r="AC487" s="8">
        <v>7.64</v>
      </c>
      <c r="AD487" s="8">
        <v>7.64</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1</v>
      </c>
      <c r="J493" s="9">
        <v>1</v>
      </c>
      <c r="K493" s="9"/>
      <c r="L493" s="9"/>
      <c r="M493" s="9"/>
      <c r="N493" s="9">
        <v>1</v>
      </c>
      <c r="O493" s="9">
        <v>1</v>
      </c>
      <c r="P493" s="9"/>
      <c r="Q493" s="9"/>
      <c r="R493" s="9"/>
      <c r="S493" s="9"/>
      <c r="T493" s="9"/>
      <c r="U493" s="9"/>
      <c r="V493" s="9"/>
      <c r="W493" s="9"/>
      <c r="X493" s="8">
        <v>90</v>
      </c>
      <c r="Y493" s="55"/>
      <c r="Z493" s="49">
        <v>0.41</v>
      </c>
      <c r="AA493" s="11">
        <v>2</v>
      </c>
      <c r="AB493" s="8"/>
      <c r="AC493" s="8">
        <v>0.615</v>
      </c>
      <c r="AD493" s="8">
        <v>0.615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1" t="s">
        <v>1334</v>
      </c>
      <c r="B495" s="112"/>
      <c r="C495" s="68"/>
      <c r="D495" s="69">
        <f>SUM(E495:H495)</f>
        <v>6</v>
      </c>
      <c r="E495" s="69">
        <f>SUM(E496:E522)</f>
        <v>0</v>
      </c>
      <c r="F495" s="69">
        <f>SUM(F496:F522)</f>
        <v>0</v>
      </c>
      <c r="G495" s="69">
        <f>SUM(G496:G522)</f>
        <v>6</v>
      </c>
      <c r="H495" s="69">
        <f>SUM(H496:H522)</f>
        <v>0</v>
      </c>
      <c r="I495" s="69">
        <f>SUM(J495:M495)</f>
        <v>113</v>
      </c>
      <c r="J495" s="69">
        <f>SUM(J496:J522)</f>
        <v>8</v>
      </c>
      <c r="K495" s="69">
        <f>SUM(K496:K522)</f>
        <v>0</v>
      </c>
      <c r="L495" s="69">
        <f>SUM(L496:L522)</f>
        <v>105</v>
      </c>
      <c r="M495" s="69">
        <f>SUM(M496:M522)</f>
        <v>0</v>
      </c>
      <c r="N495" s="69">
        <f>SUM(O495:R495)</f>
        <v>106</v>
      </c>
      <c r="O495" s="69">
        <f>SUM(O496:O522)</f>
        <v>7</v>
      </c>
      <c r="P495" s="69">
        <f>SUM(P496:P522)</f>
        <v>0</v>
      </c>
      <c r="Q495" s="69">
        <f>SUM(Q496:Q522)</f>
        <v>99</v>
      </c>
      <c r="R495" s="69">
        <f>SUM(R496:R522)</f>
        <v>0</v>
      </c>
      <c r="S495" s="69">
        <f>SUM(T495:W495)</f>
        <v>13</v>
      </c>
      <c r="T495" s="69">
        <f>SUM(T496:T522)</f>
        <v>1</v>
      </c>
      <c r="U495" s="69">
        <f>SUM(U496:U522)</f>
        <v>0</v>
      </c>
      <c r="V495" s="69">
        <f>SUM(V496:V522)</f>
        <v>12</v>
      </c>
      <c r="W495" s="69">
        <f>SUM(W496:W522)</f>
        <v>0</v>
      </c>
      <c r="X495" s="70" t="s">
        <v>1964</v>
      </c>
      <c r="Y495" s="71"/>
      <c r="Z495" s="72" t="s">
        <v>1964</v>
      </c>
      <c r="AA495" s="73" t="s">
        <v>1964</v>
      </c>
      <c r="AB495" s="74">
        <f>SUM(AB496:AB522)</f>
        <v>14.66666666666667</v>
      </c>
      <c r="AC495" s="74">
        <f>SUM(AC496:AC522)</f>
        <v>252.1316666666666</v>
      </c>
      <c r="AD495" s="74">
        <f>SUM(AD496:AD522)</f>
        <v>237.2783333333333</v>
      </c>
      <c r="AE495" s="74">
        <f>SUM(AE496:AE522)</f>
        <v>29.52</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c r="A498" s="8">
        <v>421020002</v>
      </c>
      <c r="B498" s="66" t="s">
        <v>491</v>
      </c>
      <c r="C498" s="10"/>
      <c r="D498" s="9">
        <v>4</v>
      </c>
      <c r="E498" s="9"/>
      <c r="F498" s="9"/>
      <c r="G498" s="9">
        <v>4</v>
      </c>
      <c r="H498" s="9"/>
      <c r="I498" s="9">
        <v>62</v>
      </c>
      <c r="J498" s="9">
        <v>1</v>
      </c>
      <c r="K498" s="9"/>
      <c r="L498" s="9">
        <v>61</v>
      </c>
      <c r="M498" s="9"/>
      <c r="N498" s="9">
        <v>57</v>
      </c>
      <c r="O498" s="9">
        <v>1</v>
      </c>
      <c r="P498" s="9"/>
      <c r="Q498" s="9">
        <v>56</v>
      </c>
      <c r="R498" s="9"/>
      <c r="S498" s="9">
        <v>9</v>
      </c>
      <c r="T498" s="9"/>
      <c r="U498" s="9"/>
      <c r="V498" s="9">
        <v>9</v>
      </c>
      <c r="W498" s="9"/>
      <c r="X498" s="8">
        <v>150</v>
      </c>
      <c r="Y498" s="55"/>
      <c r="Z498" s="49">
        <v>0.41</v>
      </c>
      <c r="AA498" s="11">
        <v>2</v>
      </c>
      <c r="AB498" s="8">
        <v>10</v>
      </c>
      <c r="AC498" s="8">
        <v>153.525</v>
      </c>
      <c r="AD498" s="8">
        <v>141.025</v>
      </c>
      <c r="AE498" s="8">
        <v>22.5</v>
      </c>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1</v>
      </c>
      <c r="E505" s="9"/>
      <c r="F505" s="9"/>
      <c r="G505" s="9">
        <v>1</v>
      </c>
      <c r="H505" s="9"/>
      <c r="I505" s="9">
        <v>1</v>
      </c>
      <c r="J505" s="9"/>
      <c r="K505" s="9"/>
      <c r="L505" s="9">
        <v>1</v>
      </c>
      <c r="M505" s="9"/>
      <c r="N505" s="9">
        <v>2</v>
      </c>
      <c r="O505" s="9"/>
      <c r="P505" s="9"/>
      <c r="Q505" s="9">
        <v>2</v>
      </c>
      <c r="R505" s="9"/>
      <c r="S505" s="9"/>
      <c r="T505" s="9"/>
      <c r="U505" s="9"/>
      <c r="V505" s="9"/>
      <c r="W505" s="9"/>
      <c r="X505" s="8">
        <v>160</v>
      </c>
      <c r="Y505" s="55"/>
      <c r="Z505" s="49">
        <v>0.41</v>
      </c>
      <c r="AA505" s="11">
        <v>2</v>
      </c>
      <c r="AB505" s="8">
        <v>2.66666666666667</v>
      </c>
      <c r="AC505" s="8">
        <v>2.66666666666667</v>
      </c>
      <c r="AD505" s="8">
        <v>5.33333333333333</v>
      </c>
      <c r="AE505" s="8"/>
    </row>
    <row r="506" spans="1:31" ht="25.5">
      <c r="A506" s="8">
        <v>421100010</v>
      </c>
      <c r="B506" s="66" t="s">
        <v>499</v>
      </c>
      <c r="C506" s="10"/>
      <c r="D506" s="9"/>
      <c r="E506" s="9"/>
      <c r="F506" s="9"/>
      <c r="G506" s="9"/>
      <c r="H506" s="9"/>
      <c r="I506" s="9">
        <v>16</v>
      </c>
      <c r="J506" s="9">
        <v>1</v>
      </c>
      <c r="K506" s="9"/>
      <c r="L506" s="9">
        <v>15</v>
      </c>
      <c r="M506" s="9"/>
      <c r="N506" s="9">
        <v>16</v>
      </c>
      <c r="O506" s="9">
        <v>1</v>
      </c>
      <c r="P506" s="9"/>
      <c r="Q506" s="9">
        <v>15</v>
      </c>
      <c r="R506" s="9"/>
      <c r="S506" s="9"/>
      <c r="T506" s="9"/>
      <c r="U506" s="9"/>
      <c r="V506" s="9"/>
      <c r="W506" s="9"/>
      <c r="X506" s="8">
        <v>120</v>
      </c>
      <c r="Y506" s="55"/>
      <c r="Z506" s="49">
        <v>0.41</v>
      </c>
      <c r="AA506" s="11">
        <v>2</v>
      </c>
      <c r="AB506" s="8"/>
      <c r="AC506" s="8">
        <v>30.82</v>
      </c>
      <c r="AD506" s="8">
        <v>30.82</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c r="A508" s="8">
        <v>421120012</v>
      </c>
      <c r="B508" s="66" t="s">
        <v>501</v>
      </c>
      <c r="C508" s="10"/>
      <c r="D508" s="9"/>
      <c r="E508" s="9"/>
      <c r="F508" s="9"/>
      <c r="G508" s="9"/>
      <c r="H508" s="9"/>
      <c r="I508" s="9">
        <v>3</v>
      </c>
      <c r="J508" s="9">
        <v>2</v>
      </c>
      <c r="K508" s="9"/>
      <c r="L508" s="9">
        <v>1</v>
      </c>
      <c r="M508" s="9"/>
      <c r="N508" s="9">
        <v>3</v>
      </c>
      <c r="O508" s="9">
        <v>2</v>
      </c>
      <c r="P508" s="9"/>
      <c r="Q508" s="9">
        <v>1</v>
      </c>
      <c r="R508" s="9"/>
      <c r="S508" s="9"/>
      <c r="T508" s="9"/>
      <c r="U508" s="9"/>
      <c r="V508" s="9"/>
      <c r="W508" s="9"/>
      <c r="X508" s="8">
        <v>120</v>
      </c>
      <c r="Y508" s="55"/>
      <c r="Z508" s="49">
        <v>0.41</v>
      </c>
      <c r="AA508" s="11">
        <v>2</v>
      </c>
      <c r="AB508" s="8"/>
      <c r="AC508" s="8">
        <v>3.64</v>
      </c>
      <c r="AD508" s="8">
        <v>3.64</v>
      </c>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c r="A510" s="8">
        <v>421140014</v>
      </c>
      <c r="B510" s="66" t="s">
        <v>503</v>
      </c>
      <c r="C510" s="10"/>
      <c r="D510" s="9"/>
      <c r="E510" s="9"/>
      <c r="F510" s="9"/>
      <c r="G510" s="9"/>
      <c r="H510" s="9"/>
      <c r="I510" s="9">
        <v>5</v>
      </c>
      <c r="J510" s="9"/>
      <c r="K510" s="9"/>
      <c r="L510" s="9">
        <v>5</v>
      </c>
      <c r="M510" s="9"/>
      <c r="N510" s="9">
        <v>5</v>
      </c>
      <c r="O510" s="9"/>
      <c r="P510" s="9"/>
      <c r="Q510" s="9">
        <v>5</v>
      </c>
      <c r="R510" s="9"/>
      <c r="S510" s="9"/>
      <c r="T510" s="9"/>
      <c r="U510" s="9"/>
      <c r="V510" s="9"/>
      <c r="W510" s="9"/>
      <c r="X510" s="8">
        <v>150</v>
      </c>
      <c r="Y510" s="55"/>
      <c r="Z510" s="49">
        <v>0.41</v>
      </c>
      <c r="AA510" s="11">
        <v>2</v>
      </c>
      <c r="AB510" s="8"/>
      <c r="AC510" s="8">
        <v>12.5</v>
      </c>
      <c r="AD510" s="8">
        <v>12.5</v>
      </c>
      <c r="AE510" s="8"/>
    </row>
    <row r="511" spans="1:31" ht="25.5">
      <c r="A511" s="8">
        <v>421150015</v>
      </c>
      <c r="B511" s="66" t="s">
        <v>504</v>
      </c>
      <c r="C511" s="10"/>
      <c r="D511" s="9"/>
      <c r="E511" s="9"/>
      <c r="F511" s="9"/>
      <c r="G511" s="9"/>
      <c r="H511" s="9"/>
      <c r="I511" s="9">
        <v>3</v>
      </c>
      <c r="J511" s="9"/>
      <c r="K511" s="9"/>
      <c r="L511" s="9">
        <v>3</v>
      </c>
      <c r="M511" s="9"/>
      <c r="N511" s="9">
        <v>3</v>
      </c>
      <c r="O511" s="9"/>
      <c r="P511" s="9"/>
      <c r="Q511" s="9">
        <v>3</v>
      </c>
      <c r="R511" s="9"/>
      <c r="S511" s="9"/>
      <c r="T511" s="9"/>
      <c r="U511" s="9"/>
      <c r="V511" s="9"/>
      <c r="W511" s="9"/>
      <c r="X511" s="8">
        <v>150</v>
      </c>
      <c r="Y511" s="55"/>
      <c r="Z511" s="49">
        <v>0.41</v>
      </c>
      <c r="AA511" s="11">
        <v>2</v>
      </c>
      <c r="AB511" s="8"/>
      <c r="AC511" s="8">
        <v>7.5</v>
      </c>
      <c r="AD511" s="8">
        <v>7.5</v>
      </c>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6" t="s">
        <v>506</v>
      </c>
      <c r="C513" s="10"/>
      <c r="D513" s="9">
        <v>1</v>
      </c>
      <c r="E513" s="9"/>
      <c r="F513" s="9"/>
      <c r="G513" s="9">
        <v>1</v>
      </c>
      <c r="H513" s="9"/>
      <c r="I513" s="9">
        <v>2</v>
      </c>
      <c r="J513" s="9">
        <v>2</v>
      </c>
      <c r="K513" s="9"/>
      <c r="L513" s="9"/>
      <c r="M513" s="9"/>
      <c r="N513" s="9">
        <v>2</v>
      </c>
      <c r="O513" s="9">
        <v>1</v>
      </c>
      <c r="P513" s="9"/>
      <c r="Q513" s="9">
        <v>1</v>
      </c>
      <c r="R513" s="9"/>
      <c r="S513" s="9">
        <v>1</v>
      </c>
      <c r="T513" s="9">
        <v>1</v>
      </c>
      <c r="U513" s="9"/>
      <c r="V513" s="9"/>
      <c r="W513" s="9"/>
      <c r="X513" s="8">
        <v>120</v>
      </c>
      <c r="Y513" s="55"/>
      <c r="Z513" s="49">
        <v>0.41</v>
      </c>
      <c r="AA513" s="11">
        <v>2</v>
      </c>
      <c r="AB513" s="8">
        <v>2</v>
      </c>
      <c r="AC513" s="8">
        <v>1.64</v>
      </c>
      <c r="AD513" s="8">
        <v>2.82</v>
      </c>
      <c r="AE513" s="8">
        <v>0.82</v>
      </c>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18</v>
      </c>
      <c r="J516" s="9">
        <v>2</v>
      </c>
      <c r="K516" s="9"/>
      <c r="L516" s="9">
        <v>16</v>
      </c>
      <c r="M516" s="9"/>
      <c r="N516" s="9">
        <v>17</v>
      </c>
      <c r="O516" s="9">
        <v>2</v>
      </c>
      <c r="P516" s="9"/>
      <c r="Q516" s="9">
        <v>15</v>
      </c>
      <c r="R516" s="9"/>
      <c r="S516" s="9">
        <v>1</v>
      </c>
      <c r="T516" s="9"/>
      <c r="U516" s="9"/>
      <c r="V516" s="9">
        <v>1</v>
      </c>
      <c r="W516" s="9"/>
      <c r="X516" s="8">
        <v>120</v>
      </c>
      <c r="Y516" s="55"/>
      <c r="Z516" s="49">
        <v>0.41</v>
      </c>
      <c r="AA516" s="11">
        <v>2</v>
      </c>
      <c r="AB516" s="8"/>
      <c r="AC516" s="8">
        <v>33.64</v>
      </c>
      <c r="AD516" s="8">
        <v>31.64</v>
      </c>
      <c r="AE516" s="8">
        <v>2</v>
      </c>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c r="A519" s="8">
        <v>421230023</v>
      </c>
      <c r="B519" s="66" t="s">
        <v>512</v>
      </c>
      <c r="C519" s="10"/>
      <c r="D519" s="9"/>
      <c r="E519" s="9"/>
      <c r="F519" s="9"/>
      <c r="G519" s="9"/>
      <c r="H519" s="9"/>
      <c r="I519" s="9">
        <v>1</v>
      </c>
      <c r="J519" s="9"/>
      <c r="K519" s="9"/>
      <c r="L519" s="9">
        <v>1</v>
      </c>
      <c r="M519" s="9"/>
      <c r="N519" s="9"/>
      <c r="O519" s="9"/>
      <c r="P519" s="9"/>
      <c r="Q519" s="9"/>
      <c r="R519" s="9"/>
      <c r="S519" s="9">
        <v>1</v>
      </c>
      <c r="T519" s="9"/>
      <c r="U519" s="9"/>
      <c r="V519" s="9">
        <v>1</v>
      </c>
      <c r="W519" s="9"/>
      <c r="X519" s="8">
        <v>120</v>
      </c>
      <c r="Y519" s="55"/>
      <c r="Z519" s="49">
        <v>0.41</v>
      </c>
      <c r="AA519" s="11">
        <v>2</v>
      </c>
      <c r="AB519" s="8"/>
      <c r="AC519" s="8">
        <v>2</v>
      </c>
      <c r="AD519" s="8"/>
      <c r="AE519" s="8">
        <v>2</v>
      </c>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1</v>
      </c>
      <c r="J521" s="9"/>
      <c r="K521" s="9"/>
      <c r="L521" s="9">
        <v>1</v>
      </c>
      <c r="M521" s="9"/>
      <c r="N521" s="9">
        <v>1</v>
      </c>
      <c r="O521" s="9"/>
      <c r="P521" s="9"/>
      <c r="Q521" s="9">
        <v>1</v>
      </c>
      <c r="R521" s="9"/>
      <c r="S521" s="9"/>
      <c r="T521" s="9"/>
      <c r="U521" s="9"/>
      <c r="V521" s="9"/>
      <c r="W521" s="9"/>
      <c r="X521" s="8">
        <v>120</v>
      </c>
      <c r="Y521" s="55"/>
      <c r="Z521" s="49">
        <v>0.41</v>
      </c>
      <c r="AA521" s="11">
        <v>2</v>
      </c>
      <c r="AB521" s="8"/>
      <c r="AC521" s="8">
        <v>2</v>
      </c>
      <c r="AD521" s="8">
        <v>2</v>
      </c>
      <c r="AE521" s="8"/>
    </row>
    <row r="522" spans="1:31" ht="12.75">
      <c r="A522" s="81">
        <v>441010000</v>
      </c>
      <c r="B522" s="82" t="s">
        <v>2004</v>
      </c>
      <c r="C522" s="10"/>
      <c r="D522" s="83"/>
      <c r="E522" s="83"/>
      <c r="F522" s="83"/>
      <c r="G522" s="83"/>
      <c r="H522" s="83"/>
      <c r="I522" s="83">
        <v>1</v>
      </c>
      <c r="J522" s="83"/>
      <c r="K522" s="83"/>
      <c r="L522" s="83">
        <v>1</v>
      </c>
      <c r="M522" s="83"/>
      <c r="N522" s="83"/>
      <c r="O522" s="83"/>
      <c r="P522" s="83"/>
      <c r="Q522" s="83"/>
      <c r="R522" s="83"/>
      <c r="S522" s="83">
        <v>1</v>
      </c>
      <c r="T522" s="83"/>
      <c r="U522" s="83"/>
      <c r="V522" s="83">
        <v>1</v>
      </c>
      <c r="W522" s="83"/>
      <c r="X522" s="81">
        <v>132</v>
      </c>
      <c r="Y522" s="55"/>
      <c r="Z522" s="84">
        <v>0.41</v>
      </c>
      <c r="AA522" s="85">
        <v>2</v>
      </c>
      <c r="AB522" s="81"/>
      <c r="AC522" s="81">
        <v>2.2</v>
      </c>
      <c r="AD522" s="81"/>
      <c r="AE522" s="81">
        <v>2.2</v>
      </c>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2</v>
      </c>
      <c r="J526" s="69"/>
      <c r="K526" s="69"/>
      <c r="L526" s="69">
        <v>2</v>
      </c>
      <c r="M526" s="69"/>
      <c r="N526" s="69">
        <v>2</v>
      </c>
      <c r="O526" s="69"/>
      <c r="P526" s="69"/>
      <c r="Q526" s="69">
        <v>2</v>
      </c>
      <c r="R526" s="69"/>
      <c r="S526" s="69"/>
      <c r="T526" s="69"/>
      <c r="U526" s="69"/>
      <c r="V526" s="69"/>
      <c r="W526" s="69"/>
      <c r="X526" s="74">
        <v>60</v>
      </c>
      <c r="Y526" s="76"/>
      <c r="Z526" s="77">
        <v>0.41</v>
      </c>
      <c r="AA526" s="78">
        <v>2</v>
      </c>
      <c r="AB526" s="74"/>
      <c r="AC526" s="74">
        <v>2</v>
      </c>
      <c r="AD526" s="74">
        <v>2</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v>1</v>
      </c>
      <c r="E528" s="69"/>
      <c r="F528" s="69"/>
      <c r="G528" s="69">
        <v>1</v>
      </c>
      <c r="H528" s="69"/>
      <c r="I528" s="69"/>
      <c r="J528" s="69"/>
      <c r="K528" s="69"/>
      <c r="L528" s="69"/>
      <c r="M528" s="69"/>
      <c r="N528" s="69">
        <v>1</v>
      </c>
      <c r="O528" s="69"/>
      <c r="P528" s="69"/>
      <c r="Q528" s="69">
        <v>1</v>
      </c>
      <c r="R528" s="69"/>
      <c r="S528" s="69"/>
      <c r="T528" s="69"/>
      <c r="U528" s="69"/>
      <c r="V528" s="69"/>
      <c r="W528" s="69"/>
      <c r="X528" s="74">
        <v>132</v>
      </c>
      <c r="Y528" s="76"/>
      <c r="Z528" s="77">
        <v>0.41</v>
      </c>
      <c r="AA528" s="78">
        <v>2</v>
      </c>
      <c r="AB528" s="74">
        <v>2.2</v>
      </c>
      <c r="AC528" s="74"/>
      <c r="AD528" s="74">
        <v>2.2</v>
      </c>
      <c r="AE528" s="74"/>
    </row>
    <row r="529" spans="1:31" ht="15" customHeight="1">
      <c r="A529" s="107" t="s">
        <v>6</v>
      </c>
      <c r="B529" s="108"/>
      <c r="C529" s="12"/>
      <c r="D529" s="13">
        <f>SUM(E529:H529)</f>
        <v>53</v>
      </c>
      <c r="E529" s="13">
        <f>E9+E440+E495+E523+E524+E525+E526+E527+E528</f>
        <v>1</v>
      </c>
      <c r="F529" s="13">
        <f>F9+F440+F495+F523+F524+F525+F526+F527+F528</f>
        <v>2</v>
      </c>
      <c r="G529" s="13">
        <f>G9+G440+G495+G523+G524+G525+G526+G527+G528</f>
        <v>44</v>
      </c>
      <c r="H529" s="13">
        <f>H9+H440+H495+H523+H524+H525+H526+H527+H528</f>
        <v>6</v>
      </c>
      <c r="I529" s="13">
        <f>SUM(J529:M529)</f>
        <v>180</v>
      </c>
      <c r="J529" s="13">
        <f>J9+J440+J495+J523+J524+J525+J526+J527+J528</f>
        <v>14</v>
      </c>
      <c r="K529" s="13">
        <f>K9+K440+K495+K523+K524+K525+K526+K527+K528</f>
        <v>0</v>
      </c>
      <c r="L529" s="13">
        <f>L9+L440+L495+L523+L524+L525+L526+L527+L528</f>
        <v>165</v>
      </c>
      <c r="M529" s="13">
        <f>M9+M440+M495+M523+M524+M525+M526+M527+M528</f>
        <v>1</v>
      </c>
      <c r="N529" s="13">
        <f>SUM(O529:R529)</f>
        <v>182</v>
      </c>
      <c r="O529" s="13">
        <f>O9+O440+O495+O523+O524+O525+O526+O527+O528</f>
        <v>14</v>
      </c>
      <c r="P529" s="13">
        <f>P9+P440+P495+P523+P524+P525+P526+P527+P528</f>
        <v>2</v>
      </c>
      <c r="Q529" s="13">
        <f>Q9+Q440+Q495+Q523+Q524+Q525+Q526+Q527+Q528</f>
        <v>165</v>
      </c>
      <c r="R529" s="13">
        <f>R9+R440+R495+R523+R524+R525+R526+R527+R528</f>
        <v>1</v>
      </c>
      <c r="S529" s="13">
        <f>SUM(T529:W529)</f>
        <v>51</v>
      </c>
      <c r="T529" s="13">
        <f>T9+T440+T495+T523+T524+T525+T526+T527+T528</f>
        <v>1</v>
      </c>
      <c r="U529" s="13">
        <f>U9+U440+U495+U523+U524+U525+U526+U527+U528</f>
        <v>0</v>
      </c>
      <c r="V529" s="13">
        <f>V9+V440+V495+V523+V524+V525+V526+V527+V528</f>
        <v>44</v>
      </c>
      <c r="W529" s="13">
        <f>W9+W440+W495+W523+W524+W525+W526+W527+W528</f>
        <v>6</v>
      </c>
      <c r="X529" s="38" t="s">
        <v>1964</v>
      </c>
      <c r="Y529" s="56"/>
      <c r="Z529" s="50" t="s">
        <v>1964</v>
      </c>
      <c r="AA529" s="44" t="s">
        <v>1964</v>
      </c>
      <c r="AB529" s="40">
        <f>AB9+AB440+AB495+AB523+AB524+AB525+AB526+AB527+AB528</f>
        <v>542.9243333333337</v>
      </c>
      <c r="AC529" s="40">
        <f>AC9+AC440+AC495+AC523+AC524+AC525+AC526+AC527+AC528</f>
        <v>517.2859999999998</v>
      </c>
      <c r="AD529" s="40">
        <f>AD9+AD440+AD495+AD523+AD524+AD525+AD526+AD527+AD528</f>
        <v>585.2236666666668</v>
      </c>
      <c r="AE529" s="40">
        <f>AE9+AE440+AE495+AE523+AE524+AE525+AE526+AE527+AE528</f>
        <v>474.9866666666666</v>
      </c>
    </row>
    <row r="530" spans="1:32" s="26" customFormat="1" ht="15" customHeight="1">
      <c r="A530" s="109" t="s">
        <v>521</v>
      </c>
      <c r="B530" s="110"/>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1" t="s">
        <v>1335</v>
      </c>
      <c r="B531" s="112"/>
      <c r="C531" s="68"/>
      <c r="D531" s="69">
        <f>SUM(E531:H531)</f>
        <v>5</v>
      </c>
      <c r="E531" s="69">
        <f>SUM(E532:E719)</f>
        <v>1</v>
      </c>
      <c r="F531" s="69">
        <f>SUM(F532:F719)</f>
        <v>0</v>
      </c>
      <c r="G531" s="69">
        <f>SUM(G532:G719)</f>
        <v>4</v>
      </c>
      <c r="H531" s="69">
        <f>SUM(H532:H719)</f>
        <v>0</v>
      </c>
      <c r="I531" s="69">
        <f>SUM(J531:M531)</f>
        <v>8</v>
      </c>
      <c r="J531" s="69">
        <f>SUM(J532:J719)</f>
        <v>5</v>
      </c>
      <c r="K531" s="69">
        <f>SUM(K532:K719)</f>
        <v>0</v>
      </c>
      <c r="L531" s="69">
        <f>SUM(L532:L719)</f>
        <v>3</v>
      </c>
      <c r="M531" s="69">
        <f>SUM(M532:M719)</f>
        <v>0</v>
      </c>
      <c r="N531" s="69">
        <f>SUM(O531:R531)</f>
        <v>10</v>
      </c>
      <c r="O531" s="69">
        <f>SUM(O532:O719)</f>
        <v>6</v>
      </c>
      <c r="P531" s="69">
        <f>SUM(P532:P719)</f>
        <v>0</v>
      </c>
      <c r="Q531" s="69">
        <f>SUM(Q532:Q719)</f>
        <v>4</v>
      </c>
      <c r="R531" s="69">
        <f>SUM(R532:R719)</f>
        <v>0</v>
      </c>
      <c r="S531" s="69">
        <f>SUM(T531:W531)</f>
        <v>3</v>
      </c>
      <c r="T531" s="69">
        <f>SUM(T532:T719)</f>
        <v>0</v>
      </c>
      <c r="U531" s="69">
        <f>SUM(U532:U719)</f>
        <v>0</v>
      </c>
      <c r="V531" s="69">
        <f>SUM(V532:V719)</f>
        <v>3</v>
      </c>
      <c r="W531" s="69">
        <f>SUM(W532:W719)</f>
        <v>0</v>
      </c>
      <c r="X531" s="70" t="s">
        <v>1964</v>
      </c>
      <c r="Y531" s="71"/>
      <c r="Z531" s="72" t="s">
        <v>1964</v>
      </c>
      <c r="AA531" s="73" t="s">
        <v>1964</v>
      </c>
      <c r="AB531" s="74">
        <f>SUM(AB532:AB719)</f>
        <v>13.671</v>
      </c>
      <c r="AC531" s="74">
        <f>SUM(AC532:AC719)</f>
        <v>18.63833333333333</v>
      </c>
      <c r="AD531" s="74">
        <f>SUM(AD532:AD719)</f>
        <v>20.026</v>
      </c>
      <c r="AE531" s="74">
        <f>SUM(AE532:AE719)</f>
        <v>12.283333333333331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v>5</v>
      </c>
      <c r="E715" s="9">
        <v>1</v>
      </c>
      <c r="F715" s="9"/>
      <c r="G715" s="9">
        <v>4</v>
      </c>
      <c r="H715" s="9"/>
      <c r="I715" s="9">
        <v>7</v>
      </c>
      <c r="J715" s="9">
        <v>5</v>
      </c>
      <c r="K715" s="9"/>
      <c r="L715" s="9">
        <v>2</v>
      </c>
      <c r="M715" s="9"/>
      <c r="N715" s="9">
        <v>10</v>
      </c>
      <c r="O715" s="9">
        <v>6</v>
      </c>
      <c r="P715" s="9"/>
      <c r="Q715" s="9">
        <v>4</v>
      </c>
      <c r="R715" s="9"/>
      <c r="S715" s="9">
        <v>2</v>
      </c>
      <c r="T715" s="9"/>
      <c r="U715" s="9"/>
      <c r="V715" s="9">
        <v>2</v>
      </c>
      <c r="W715" s="9"/>
      <c r="X715" s="8">
        <v>186</v>
      </c>
      <c r="Y715" s="55"/>
      <c r="Z715" s="49">
        <v>0.41</v>
      </c>
      <c r="AA715" s="11">
        <v>2</v>
      </c>
      <c r="AB715" s="8">
        <v>13.671</v>
      </c>
      <c r="AC715" s="8">
        <v>12.555</v>
      </c>
      <c r="AD715" s="8">
        <v>20.026</v>
      </c>
      <c r="AE715" s="8">
        <v>6.2</v>
      </c>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c r="A718" s="8">
        <v>115000000</v>
      </c>
      <c r="B718" s="66" t="s">
        <v>682</v>
      </c>
      <c r="C718" s="10"/>
      <c r="D718" s="9"/>
      <c r="E718" s="9"/>
      <c r="F718" s="9"/>
      <c r="G718" s="9"/>
      <c r="H718" s="9"/>
      <c r="I718" s="9">
        <v>1</v>
      </c>
      <c r="J718" s="9"/>
      <c r="K718" s="9"/>
      <c r="L718" s="9">
        <v>1</v>
      </c>
      <c r="M718" s="9"/>
      <c r="N718" s="9"/>
      <c r="O718" s="9"/>
      <c r="P718" s="9"/>
      <c r="Q718" s="9"/>
      <c r="R718" s="9"/>
      <c r="S718" s="9">
        <v>1</v>
      </c>
      <c r="T718" s="9"/>
      <c r="U718" s="9"/>
      <c r="V718" s="9">
        <v>1</v>
      </c>
      <c r="W718" s="9"/>
      <c r="X718" s="8">
        <v>365</v>
      </c>
      <c r="Y718" s="55"/>
      <c r="Z718" s="49">
        <v>0.41</v>
      </c>
      <c r="AA718" s="11">
        <v>2</v>
      </c>
      <c r="AB718" s="8"/>
      <c r="AC718" s="8">
        <v>6.08333333333333</v>
      </c>
      <c r="AD718" s="8"/>
      <c r="AE718" s="8">
        <v>6.08333333333333</v>
      </c>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7" t="s">
        <v>6</v>
      </c>
      <c r="B726" s="108"/>
      <c r="C726" s="12"/>
      <c r="D726" s="13">
        <f>SUM(E726:H726)</f>
        <v>5</v>
      </c>
      <c r="E726" s="13">
        <f>E531+E720+E721+E722+E723+E724+E725</f>
        <v>1</v>
      </c>
      <c r="F726" s="13">
        <f>F531+F720+F721+F722+F723+F724+F725</f>
        <v>0</v>
      </c>
      <c r="G726" s="13">
        <f>G531+G720+G721+G722+G723+G724+G725</f>
        <v>4</v>
      </c>
      <c r="H726" s="13">
        <f>H531+H720+H721+H722+H723+H724+H725</f>
        <v>0</v>
      </c>
      <c r="I726" s="13">
        <f>SUM(J726:M726)</f>
        <v>8</v>
      </c>
      <c r="J726" s="13">
        <f>J531+J720+J721+J722+J723+J724+J725</f>
        <v>5</v>
      </c>
      <c r="K726" s="13">
        <f>K531+K720+K721+K722+K723+K724+K725</f>
        <v>0</v>
      </c>
      <c r="L726" s="13">
        <f>L531+L720+L721+L722+L723+L724+L725</f>
        <v>3</v>
      </c>
      <c r="M726" s="13">
        <f>M531+M720+M721+M722+M723+M724+M725</f>
        <v>0</v>
      </c>
      <c r="N726" s="13">
        <f>SUM(O726:R726)</f>
        <v>10</v>
      </c>
      <c r="O726" s="13">
        <f>O531+O720+O721+O722+O723+O724+O725</f>
        <v>6</v>
      </c>
      <c r="P726" s="13">
        <f>P531+P720+P721+P722+P723+P724+P725</f>
        <v>0</v>
      </c>
      <c r="Q726" s="13">
        <f>Q531+Q720+Q721+Q722+Q723+Q724+Q725</f>
        <v>4</v>
      </c>
      <c r="R726" s="13">
        <f>R531+R720+R721+R722+R723+R724+R725</f>
        <v>0</v>
      </c>
      <c r="S726" s="13">
        <f>SUM(T726:W726)</f>
        <v>3</v>
      </c>
      <c r="T726" s="13">
        <f>T531+T720+T721+T722+T723+T724+T725</f>
        <v>0</v>
      </c>
      <c r="U726" s="13">
        <f>U531+U720+U721+U722+U723+U724+U725</f>
        <v>0</v>
      </c>
      <c r="V726" s="13">
        <f>V531+V720+V721+V722+V723+V724+V725</f>
        <v>3</v>
      </c>
      <c r="W726" s="13">
        <f>W531+W720+W721+W722+W723+W724+W725</f>
        <v>0</v>
      </c>
      <c r="X726" s="38" t="s">
        <v>1964</v>
      </c>
      <c r="Y726" s="56"/>
      <c r="Z726" s="50" t="s">
        <v>1964</v>
      </c>
      <c r="AA726" s="44" t="s">
        <v>1964</v>
      </c>
      <c r="AB726" s="40">
        <f>AB531+AB720+AB721+AB722+AB723+AB724+AB725</f>
        <v>13.671</v>
      </c>
      <c r="AC726" s="40">
        <f>AC531+AC720+AC721+AC722+AC723+AC724+AC725</f>
        <v>18.63833333333333</v>
      </c>
      <c r="AD726" s="40">
        <f>AD531+AD720+AD721+AD722+AD723+AD724+AD725</f>
        <v>20.026</v>
      </c>
      <c r="AE726" s="40">
        <f>AE531+AE720+AE721+AE722+AE723+AE724+AE725</f>
        <v>12.283333333333331</v>
      </c>
    </row>
    <row r="727" spans="1:32" s="26" customFormat="1" ht="15" customHeight="1">
      <c r="A727" s="109" t="s">
        <v>686</v>
      </c>
      <c r="B727" s="110"/>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1" t="s">
        <v>1336</v>
      </c>
      <c r="B728" s="112"/>
      <c r="C728" s="68"/>
      <c r="D728" s="69">
        <f>SUM(E728:H728)</f>
        <v>79</v>
      </c>
      <c r="E728" s="69">
        <f>SUM(E729:E737)</f>
        <v>10</v>
      </c>
      <c r="F728" s="69">
        <f>SUM(F729:F737)</f>
        <v>0</v>
      </c>
      <c r="G728" s="69">
        <f>SUM(G729:G737)</f>
        <v>69</v>
      </c>
      <c r="H728" s="69">
        <f>SUM(H729:H737)</f>
        <v>0</v>
      </c>
      <c r="I728" s="69">
        <f>SUM(J728:M728)</f>
        <v>128</v>
      </c>
      <c r="J728" s="69">
        <f>SUM(J729:J737)</f>
        <v>33</v>
      </c>
      <c r="K728" s="69">
        <f>SUM(K729:K737)</f>
        <v>0</v>
      </c>
      <c r="L728" s="69">
        <f>SUM(L729:L737)</f>
        <v>95</v>
      </c>
      <c r="M728" s="69">
        <f>SUM(M729:M737)</f>
        <v>0</v>
      </c>
      <c r="N728" s="69">
        <f>SUM(O728:R728)</f>
        <v>193</v>
      </c>
      <c r="O728" s="69">
        <f>SUM(O729:O737)</f>
        <v>43</v>
      </c>
      <c r="P728" s="69">
        <f>SUM(P729:P737)</f>
        <v>0</v>
      </c>
      <c r="Q728" s="69">
        <f>SUM(Q729:Q737)</f>
        <v>150</v>
      </c>
      <c r="R728" s="69">
        <f>SUM(R729:R737)</f>
        <v>0</v>
      </c>
      <c r="S728" s="69">
        <f>SUM(T728:W728)</f>
        <v>14</v>
      </c>
      <c r="T728" s="69">
        <f>SUM(T729:T737)</f>
        <v>0</v>
      </c>
      <c r="U728" s="69">
        <f>SUM(U729:U737)</f>
        <v>0</v>
      </c>
      <c r="V728" s="69">
        <f>SUM(V729:V737)</f>
        <v>14</v>
      </c>
      <c r="W728" s="69">
        <f>SUM(W729:W737)</f>
        <v>0</v>
      </c>
      <c r="X728" s="70" t="s">
        <v>1964</v>
      </c>
      <c r="Y728" s="71"/>
      <c r="Z728" s="72" t="s">
        <v>1964</v>
      </c>
      <c r="AA728" s="73" t="s">
        <v>1964</v>
      </c>
      <c r="AB728" s="74">
        <f>SUM(AB729:AB737)</f>
        <v>394.74</v>
      </c>
      <c r="AC728" s="74">
        <f>SUM(AC729:AC737)</f>
        <v>584.511999999999</v>
      </c>
      <c r="AD728" s="74">
        <f>SUM(AD729:AD737)</f>
        <v>903.652</v>
      </c>
      <c r="AE728" s="74">
        <f>SUM(AE729:AE737)</f>
        <v>75.6</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77</v>
      </c>
      <c r="E732" s="9">
        <v>10</v>
      </c>
      <c r="F732" s="9"/>
      <c r="G732" s="9">
        <v>67</v>
      </c>
      <c r="H732" s="9"/>
      <c r="I732" s="9">
        <v>107</v>
      </c>
      <c r="J732" s="9">
        <v>33</v>
      </c>
      <c r="K732" s="9"/>
      <c r="L732" s="9">
        <v>74</v>
      </c>
      <c r="M732" s="9"/>
      <c r="N732" s="9">
        <v>173</v>
      </c>
      <c r="O732" s="9">
        <v>43</v>
      </c>
      <c r="P732" s="9"/>
      <c r="Q732" s="9">
        <v>130</v>
      </c>
      <c r="R732" s="9"/>
      <c r="S732" s="9">
        <v>11</v>
      </c>
      <c r="T732" s="9"/>
      <c r="U732" s="9"/>
      <c r="V732" s="9">
        <v>11</v>
      </c>
      <c r="W732" s="9"/>
      <c r="X732" s="8">
        <v>324</v>
      </c>
      <c r="Y732" s="55"/>
      <c r="Z732" s="49">
        <v>0.41</v>
      </c>
      <c r="AA732" s="11">
        <v>2</v>
      </c>
      <c r="AB732" s="8">
        <v>383.94</v>
      </c>
      <c r="AC732" s="8">
        <v>472.661999999999</v>
      </c>
      <c r="AD732" s="8">
        <v>797.202</v>
      </c>
      <c r="AE732" s="8">
        <v>59.4</v>
      </c>
    </row>
    <row r="733" spans="1:31" ht="38.25">
      <c r="A733" s="8">
        <v>321040000</v>
      </c>
      <c r="B733" s="66" t="s">
        <v>691</v>
      </c>
      <c r="C733" s="10"/>
      <c r="D733" s="9">
        <v>2</v>
      </c>
      <c r="E733" s="9"/>
      <c r="F733" s="9"/>
      <c r="G733" s="9">
        <v>2</v>
      </c>
      <c r="H733" s="9"/>
      <c r="I733" s="9">
        <v>19</v>
      </c>
      <c r="J733" s="9"/>
      <c r="K733" s="9"/>
      <c r="L733" s="9">
        <v>19</v>
      </c>
      <c r="M733" s="9"/>
      <c r="N733" s="9">
        <v>18</v>
      </c>
      <c r="O733" s="9"/>
      <c r="P733" s="9"/>
      <c r="Q733" s="9">
        <v>18</v>
      </c>
      <c r="R733" s="9"/>
      <c r="S733" s="9">
        <v>3</v>
      </c>
      <c r="T733" s="9"/>
      <c r="U733" s="9"/>
      <c r="V733" s="9">
        <v>3</v>
      </c>
      <c r="W733" s="9"/>
      <c r="X733" s="8">
        <v>324</v>
      </c>
      <c r="Y733" s="55"/>
      <c r="Z733" s="49">
        <v>0.41</v>
      </c>
      <c r="AA733" s="11">
        <v>2</v>
      </c>
      <c r="AB733" s="8">
        <v>10.8</v>
      </c>
      <c r="AC733" s="8">
        <v>102.6</v>
      </c>
      <c r="AD733" s="8">
        <v>97.2</v>
      </c>
      <c r="AE733" s="8">
        <v>16.2</v>
      </c>
    </row>
    <row r="734" spans="1:31" ht="38.25">
      <c r="A734" s="8">
        <v>321050000</v>
      </c>
      <c r="B734" s="66" t="s">
        <v>692</v>
      </c>
      <c r="C734" s="10"/>
      <c r="D734" s="9"/>
      <c r="E734" s="9"/>
      <c r="F734" s="9"/>
      <c r="G734" s="9"/>
      <c r="H734" s="9"/>
      <c r="I734" s="9">
        <v>1</v>
      </c>
      <c r="J734" s="9"/>
      <c r="K734" s="9"/>
      <c r="L734" s="9">
        <v>1</v>
      </c>
      <c r="M734" s="9"/>
      <c r="N734" s="9">
        <v>1</v>
      </c>
      <c r="O734" s="9"/>
      <c r="P734" s="9"/>
      <c r="Q734" s="9">
        <v>1</v>
      </c>
      <c r="R734" s="9"/>
      <c r="S734" s="9"/>
      <c r="T734" s="9"/>
      <c r="U734" s="9"/>
      <c r="V734" s="9"/>
      <c r="W734" s="9"/>
      <c r="X734" s="8">
        <v>324</v>
      </c>
      <c r="Y734" s="55"/>
      <c r="Z734" s="49">
        <v>0.41</v>
      </c>
      <c r="AA734" s="11">
        <v>2</v>
      </c>
      <c r="AB734" s="8"/>
      <c r="AC734" s="8">
        <v>5.4</v>
      </c>
      <c r="AD734" s="8">
        <v>5.4</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c r="A737" s="81">
        <v>351000000</v>
      </c>
      <c r="B737" s="82" t="s">
        <v>2004</v>
      </c>
      <c r="C737" s="10"/>
      <c r="D737" s="83"/>
      <c r="E737" s="83"/>
      <c r="F737" s="83"/>
      <c r="G737" s="83"/>
      <c r="H737" s="83"/>
      <c r="I737" s="83">
        <v>1</v>
      </c>
      <c r="J737" s="83"/>
      <c r="K737" s="83"/>
      <c r="L737" s="83">
        <v>1</v>
      </c>
      <c r="M737" s="83"/>
      <c r="N737" s="83">
        <v>1</v>
      </c>
      <c r="O737" s="83"/>
      <c r="P737" s="83"/>
      <c r="Q737" s="83">
        <v>1</v>
      </c>
      <c r="R737" s="83"/>
      <c r="S737" s="83"/>
      <c r="T737" s="83"/>
      <c r="U737" s="83"/>
      <c r="V737" s="83"/>
      <c r="W737" s="83"/>
      <c r="X737" s="81">
        <v>231</v>
      </c>
      <c r="Y737" s="55"/>
      <c r="Z737" s="84">
        <v>0.41</v>
      </c>
      <c r="AA737" s="85">
        <v>2</v>
      </c>
      <c r="AB737" s="81"/>
      <c r="AC737" s="81">
        <v>3.85</v>
      </c>
      <c r="AD737" s="81">
        <v>3.85</v>
      </c>
      <c r="AE737" s="81"/>
    </row>
    <row r="738" spans="1:31" ht="15" customHeight="1">
      <c r="A738" s="111" t="s">
        <v>1337</v>
      </c>
      <c r="B738" s="112"/>
      <c r="C738" s="68"/>
      <c r="D738" s="69">
        <f>SUM(E738:H738)</f>
        <v>190</v>
      </c>
      <c r="E738" s="69">
        <f>SUM(E739:E832)</f>
        <v>3</v>
      </c>
      <c r="F738" s="69">
        <f>SUM(F739:F832)</f>
        <v>0</v>
      </c>
      <c r="G738" s="69">
        <f>SUM(G739:G832)</f>
        <v>187</v>
      </c>
      <c r="H738" s="69">
        <f>SUM(H739:H832)</f>
        <v>0</v>
      </c>
      <c r="I738" s="69">
        <f>SUM(J738:M738)</f>
        <v>100</v>
      </c>
      <c r="J738" s="69">
        <f>SUM(J739:J832)</f>
        <v>14</v>
      </c>
      <c r="K738" s="69">
        <f>SUM(K739:K832)</f>
        <v>0</v>
      </c>
      <c r="L738" s="69">
        <f>SUM(L739:L832)</f>
        <v>86</v>
      </c>
      <c r="M738" s="69">
        <f>SUM(M739:M832)</f>
        <v>0</v>
      </c>
      <c r="N738" s="69">
        <f>SUM(O738:R738)</f>
        <v>113</v>
      </c>
      <c r="O738" s="69">
        <f>SUM(O739:O832)</f>
        <v>14</v>
      </c>
      <c r="P738" s="69">
        <f>SUM(P739:P832)</f>
        <v>0</v>
      </c>
      <c r="Q738" s="69">
        <f>SUM(Q739:Q832)</f>
        <v>99</v>
      </c>
      <c r="R738" s="69">
        <f>SUM(R739:R832)</f>
        <v>0</v>
      </c>
      <c r="S738" s="69">
        <f>SUM(T738:W738)</f>
        <v>177</v>
      </c>
      <c r="T738" s="69">
        <f>SUM(T739:T832)</f>
        <v>3</v>
      </c>
      <c r="U738" s="69">
        <f>SUM(U739:U832)</f>
        <v>0</v>
      </c>
      <c r="V738" s="69">
        <f>SUM(V739:V832)</f>
        <v>174</v>
      </c>
      <c r="W738" s="69">
        <f>SUM(W739:W832)</f>
        <v>0</v>
      </c>
      <c r="X738" s="70" t="s">
        <v>1964</v>
      </c>
      <c r="Y738" s="71"/>
      <c r="Z738" s="72" t="s">
        <v>1964</v>
      </c>
      <c r="AA738" s="73" t="s">
        <v>1964</v>
      </c>
      <c r="AB738" s="74">
        <f>SUM(AB739:AB832)</f>
        <v>869.7413333333329</v>
      </c>
      <c r="AC738" s="74">
        <f>SUM(AC739:AC832)</f>
        <v>324.6251666666667</v>
      </c>
      <c r="AD738" s="74">
        <f>SUM(AD739:AD832)</f>
        <v>395.30216666666695</v>
      </c>
      <c r="AE738" s="74">
        <f>SUM(AE739:AE832)</f>
        <v>799.0643333333334</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hidden="1">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6</v>
      </c>
      <c r="E753" s="9"/>
      <c r="F753" s="9"/>
      <c r="G753" s="9">
        <v>6</v>
      </c>
      <c r="H753" s="9"/>
      <c r="I753" s="9">
        <v>1</v>
      </c>
      <c r="J753" s="9"/>
      <c r="K753" s="9"/>
      <c r="L753" s="9">
        <v>1</v>
      </c>
      <c r="M753" s="9"/>
      <c r="N753" s="9">
        <v>1</v>
      </c>
      <c r="O753" s="9"/>
      <c r="P753" s="9"/>
      <c r="Q753" s="9">
        <v>1</v>
      </c>
      <c r="R753" s="9"/>
      <c r="S753" s="9">
        <v>6</v>
      </c>
      <c r="T753" s="9"/>
      <c r="U753" s="9"/>
      <c r="V753" s="9">
        <v>6</v>
      </c>
      <c r="W753" s="9"/>
      <c r="X753" s="8">
        <v>286</v>
      </c>
      <c r="Y753" s="55"/>
      <c r="Z753" s="49">
        <v>0.41</v>
      </c>
      <c r="AA753" s="11">
        <v>2</v>
      </c>
      <c r="AB753" s="8">
        <v>28.6</v>
      </c>
      <c r="AC753" s="8">
        <v>4.76666666666667</v>
      </c>
      <c r="AD753" s="8">
        <v>4.76666666666667</v>
      </c>
      <c r="AE753" s="8">
        <v>28.6</v>
      </c>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3</v>
      </c>
      <c r="E760" s="9"/>
      <c r="F760" s="9"/>
      <c r="G760" s="9">
        <v>3</v>
      </c>
      <c r="H760" s="9"/>
      <c r="I760" s="9"/>
      <c r="J760" s="9"/>
      <c r="K760" s="9"/>
      <c r="L760" s="9"/>
      <c r="M760" s="9"/>
      <c r="N760" s="9"/>
      <c r="O760" s="9"/>
      <c r="P760" s="9"/>
      <c r="Q760" s="9"/>
      <c r="R760" s="9"/>
      <c r="S760" s="9">
        <v>3</v>
      </c>
      <c r="T760" s="9"/>
      <c r="U760" s="9"/>
      <c r="V760" s="9">
        <v>3</v>
      </c>
      <c r="W760" s="9"/>
      <c r="X760" s="8">
        <v>345</v>
      </c>
      <c r="Y760" s="55"/>
      <c r="Z760" s="49">
        <v>0.41</v>
      </c>
      <c r="AA760" s="11">
        <v>2</v>
      </c>
      <c r="AB760" s="8">
        <v>17.25</v>
      </c>
      <c r="AC760" s="8"/>
      <c r="AD760" s="8"/>
      <c r="AE760" s="8">
        <v>17.25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c r="A764" s="8">
        <v>302030000</v>
      </c>
      <c r="B764" s="66" t="s">
        <v>714</v>
      </c>
      <c r="C764" s="10"/>
      <c r="D764" s="9">
        <v>1</v>
      </c>
      <c r="E764" s="9"/>
      <c r="F764" s="9"/>
      <c r="G764" s="9">
        <v>1</v>
      </c>
      <c r="H764" s="9"/>
      <c r="I764" s="9"/>
      <c r="J764" s="9"/>
      <c r="K764" s="9"/>
      <c r="L764" s="9"/>
      <c r="M764" s="9"/>
      <c r="N764" s="9"/>
      <c r="O764" s="9"/>
      <c r="P764" s="9"/>
      <c r="Q764" s="9"/>
      <c r="R764" s="9"/>
      <c r="S764" s="9">
        <v>1</v>
      </c>
      <c r="T764" s="9"/>
      <c r="U764" s="9"/>
      <c r="V764" s="9">
        <v>1</v>
      </c>
      <c r="W764" s="9"/>
      <c r="X764" s="8">
        <v>354</v>
      </c>
      <c r="Y764" s="55"/>
      <c r="Z764" s="49">
        <v>0.41</v>
      </c>
      <c r="AA764" s="11">
        <v>2</v>
      </c>
      <c r="AB764" s="8">
        <v>5.9</v>
      </c>
      <c r="AC764" s="8"/>
      <c r="AD764" s="8"/>
      <c r="AE764" s="8">
        <v>5.9</v>
      </c>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hidden="1">
      <c r="A767" s="8">
        <v>302060000</v>
      </c>
      <c r="B767" s="66" t="s">
        <v>717</v>
      </c>
      <c r="C767" s="10"/>
      <c r="D767" s="9"/>
      <c r="E767" s="9"/>
      <c r="F767" s="9"/>
      <c r="G767" s="9"/>
      <c r="H767" s="9"/>
      <c r="I767" s="9"/>
      <c r="J767" s="9"/>
      <c r="K767" s="9"/>
      <c r="L767" s="9"/>
      <c r="M767" s="9"/>
      <c r="N767" s="9"/>
      <c r="O767" s="9"/>
      <c r="P767" s="9"/>
      <c r="Q767" s="9"/>
      <c r="R767" s="9"/>
      <c r="S767" s="9"/>
      <c r="T767" s="9"/>
      <c r="U767" s="9"/>
      <c r="V767" s="9"/>
      <c r="W767" s="9"/>
      <c r="X767" s="8">
        <v>298</v>
      </c>
      <c r="Y767" s="55"/>
      <c r="Z767" s="49">
        <v>0.41</v>
      </c>
      <c r="AA767" s="11">
        <v>2</v>
      </c>
      <c r="AB767" s="8"/>
      <c r="AC767" s="8"/>
      <c r="AD767" s="8"/>
      <c r="AE767" s="8"/>
    </row>
    <row r="768" spans="1:31" ht="12.75">
      <c r="A768" s="8">
        <v>302070000</v>
      </c>
      <c r="B768" s="66" t="s">
        <v>718</v>
      </c>
      <c r="C768" s="10"/>
      <c r="D768" s="9">
        <v>38</v>
      </c>
      <c r="E768" s="9"/>
      <c r="F768" s="9"/>
      <c r="G768" s="9">
        <v>38</v>
      </c>
      <c r="H768" s="9"/>
      <c r="I768" s="9">
        <v>1</v>
      </c>
      <c r="J768" s="9"/>
      <c r="K768" s="9"/>
      <c r="L768" s="9">
        <v>1</v>
      </c>
      <c r="M768" s="9"/>
      <c r="N768" s="9"/>
      <c r="O768" s="9"/>
      <c r="P768" s="9"/>
      <c r="Q768" s="9"/>
      <c r="R768" s="9"/>
      <c r="S768" s="9">
        <v>39</v>
      </c>
      <c r="T768" s="9"/>
      <c r="U768" s="9"/>
      <c r="V768" s="9">
        <v>39</v>
      </c>
      <c r="W768" s="9"/>
      <c r="X768" s="8">
        <v>345</v>
      </c>
      <c r="Y768" s="55"/>
      <c r="Z768" s="49">
        <v>0.41</v>
      </c>
      <c r="AA768" s="11">
        <v>2</v>
      </c>
      <c r="AB768" s="8">
        <v>218.5</v>
      </c>
      <c r="AC768" s="8">
        <v>5.75</v>
      </c>
      <c r="AD768" s="8"/>
      <c r="AE768" s="8">
        <v>224.25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12</v>
      </c>
      <c r="E770" s="9"/>
      <c r="F770" s="9"/>
      <c r="G770" s="9">
        <v>12</v>
      </c>
      <c r="H770" s="9"/>
      <c r="I770" s="9">
        <v>3</v>
      </c>
      <c r="J770" s="9"/>
      <c r="K770" s="9"/>
      <c r="L770" s="9">
        <v>3</v>
      </c>
      <c r="M770" s="9"/>
      <c r="N770" s="9">
        <v>2</v>
      </c>
      <c r="O770" s="9"/>
      <c r="P770" s="9"/>
      <c r="Q770" s="9">
        <v>2</v>
      </c>
      <c r="R770" s="9"/>
      <c r="S770" s="9">
        <v>13</v>
      </c>
      <c r="T770" s="9"/>
      <c r="U770" s="9"/>
      <c r="V770" s="9">
        <v>13</v>
      </c>
      <c r="W770" s="9"/>
      <c r="X770" s="8">
        <v>339</v>
      </c>
      <c r="Y770" s="55"/>
      <c r="Z770" s="49">
        <v>0.41</v>
      </c>
      <c r="AA770" s="11">
        <v>2</v>
      </c>
      <c r="AB770" s="8">
        <v>67.8</v>
      </c>
      <c r="AC770" s="8">
        <v>16.95</v>
      </c>
      <c r="AD770" s="8">
        <v>11.3</v>
      </c>
      <c r="AE770" s="8">
        <v>73.45</v>
      </c>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c r="A777" s="8">
        <v>304010000</v>
      </c>
      <c r="B777" s="66" t="s">
        <v>727</v>
      </c>
      <c r="C777" s="10"/>
      <c r="D777" s="9">
        <v>1</v>
      </c>
      <c r="E777" s="9"/>
      <c r="F777" s="9"/>
      <c r="G777" s="9">
        <v>1</v>
      </c>
      <c r="H777" s="9"/>
      <c r="I777" s="9"/>
      <c r="J777" s="9"/>
      <c r="K777" s="9"/>
      <c r="L777" s="9"/>
      <c r="M777" s="9"/>
      <c r="N777" s="9"/>
      <c r="O777" s="9"/>
      <c r="P777" s="9"/>
      <c r="Q777" s="9"/>
      <c r="R777" s="9"/>
      <c r="S777" s="9">
        <v>1</v>
      </c>
      <c r="T777" s="9"/>
      <c r="U777" s="9"/>
      <c r="V777" s="9">
        <v>1</v>
      </c>
      <c r="W777" s="9"/>
      <c r="X777" s="8">
        <v>327</v>
      </c>
      <c r="Y777" s="55"/>
      <c r="Z777" s="49">
        <v>0.41</v>
      </c>
      <c r="AA777" s="11">
        <v>2</v>
      </c>
      <c r="AB777" s="8">
        <v>5.45</v>
      </c>
      <c r="AC777" s="8"/>
      <c r="AD777" s="8"/>
      <c r="AE777" s="8">
        <v>5.45</v>
      </c>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hidden="1">
      <c r="A779" s="8">
        <v>304030000</v>
      </c>
      <c r="B779" s="66" t="s">
        <v>729</v>
      </c>
      <c r="C779" s="10"/>
      <c r="D779" s="9"/>
      <c r="E779" s="9"/>
      <c r="F779" s="9"/>
      <c r="G779" s="9"/>
      <c r="H779" s="9"/>
      <c r="I779" s="9"/>
      <c r="J779" s="9"/>
      <c r="K779" s="9"/>
      <c r="L779" s="9"/>
      <c r="M779" s="9"/>
      <c r="N779" s="9"/>
      <c r="O779" s="9"/>
      <c r="P779" s="9"/>
      <c r="Q779" s="9"/>
      <c r="R779" s="9"/>
      <c r="S779" s="9"/>
      <c r="T779" s="9"/>
      <c r="U779" s="9"/>
      <c r="V779" s="9"/>
      <c r="W779" s="9"/>
      <c r="X779" s="8">
        <v>345</v>
      </c>
      <c r="Y779" s="55"/>
      <c r="Z779" s="49">
        <v>0.41</v>
      </c>
      <c r="AA779" s="11">
        <v>2</v>
      </c>
      <c r="AB779" s="8"/>
      <c r="AC779" s="8"/>
      <c r="AD779" s="8"/>
      <c r="AE779" s="8"/>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5</v>
      </c>
      <c r="E783" s="9"/>
      <c r="F783" s="9"/>
      <c r="G783" s="9">
        <v>5</v>
      </c>
      <c r="H783" s="9"/>
      <c r="I783" s="9">
        <v>3</v>
      </c>
      <c r="J783" s="9">
        <v>1</v>
      </c>
      <c r="K783" s="9"/>
      <c r="L783" s="9">
        <v>2</v>
      </c>
      <c r="M783" s="9"/>
      <c r="N783" s="9">
        <v>1</v>
      </c>
      <c r="O783" s="9"/>
      <c r="P783" s="9"/>
      <c r="Q783" s="9">
        <v>1</v>
      </c>
      <c r="R783" s="9"/>
      <c r="S783" s="9">
        <v>7</v>
      </c>
      <c r="T783" s="9">
        <v>1</v>
      </c>
      <c r="U783" s="9"/>
      <c r="V783" s="9">
        <v>6</v>
      </c>
      <c r="W783" s="9"/>
      <c r="X783" s="8">
        <v>315</v>
      </c>
      <c r="Y783" s="55"/>
      <c r="Z783" s="49">
        <v>0.41</v>
      </c>
      <c r="AA783" s="11">
        <v>2</v>
      </c>
      <c r="AB783" s="8">
        <v>26.25</v>
      </c>
      <c r="AC783" s="8">
        <v>12.6525</v>
      </c>
      <c r="AD783" s="8">
        <v>5.25</v>
      </c>
      <c r="AE783" s="8">
        <v>33.6525</v>
      </c>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4</v>
      </c>
      <c r="E786" s="9"/>
      <c r="F786" s="9"/>
      <c r="G786" s="9">
        <v>4</v>
      </c>
      <c r="H786" s="9"/>
      <c r="I786" s="9">
        <v>1</v>
      </c>
      <c r="J786" s="9"/>
      <c r="K786" s="9"/>
      <c r="L786" s="9">
        <v>1</v>
      </c>
      <c r="M786" s="9"/>
      <c r="N786" s="9">
        <v>1</v>
      </c>
      <c r="O786" s="9"/>
      <c r="P786" s="9"/>
      <c r="Q786" s="9">
        <v>1</v>
      </c>
      <c r="R786" s="9"/>
      <c r="S786" s="9">
        <v>4</v>
      </c>
      <c r="T786" s="9"/>
      <c r="U786" s="9"/>
      <c r="V786" s="9">
        <v>4</v>
      </c>
      <c r="W786" s="9"/>
      <c r="X786" s="8">
        <v>274</v>
      </c>
      <c r="Y786" s="55"/>
      <c r="Z786" s="49">
        <v>0.41</v>
      </c>
      <c r="AA786" s="11">
        <v>2</v>
      </c>
      <c r="AB786" s="8">
        <v>18.2666666666667</v>
      </c>
      <c r="AC786" s="8">
        <v>4.56666666666667</v>
      </c>
      <c r="AD786" s="8">
        <v>4.56666666666667</v>
      </c>
      <c r="AE786" s="8">
        <v>18.2666666666667</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v>41</v>
      </c>
      <c r="E788" s="9"/>
      <c r="F788" s="9"/>
      <c r="G788" s="9">
        <v>41</v>
      </c>
      <c r="H788" s="9"/>
      <c r="I788" s="9">
        <v>21</v>
      </c>
      <c r="J788" s="9">
        <v>1</v>
      </c>
      <c r="K788" s="9"/>
      <c r="L788" s="9">
        <v>20</v>
      </c>
      <c r="M788" s="9"/>
      <c r="N788" s="9">
        <v>45</v>
      </c>
      <c r="O788" s="9">
        <v>1</v>
      </c>
      <c r="P788" s="9"/>
      <c r="Q788" s="9">
        <v>44</v>
      </c>
      <c r="R788" s="9"/>
      <c r="S788" s="9">
        <v>17</v>
      </c>
      <c r="T788" s="9"/>
      <c r="U788" s="9"/>
      <c r="V788" s="9">
        <v>17</v>
      </c>
      <c r="W788" s="9"/>
      <c r="X788" s="8">
        <v>280</v>
      </c>
      <c r="Y788" s="55"/>
      <c r="Z788" s="49">
        <v>0.41</v>
      </c>
      <c r="AA788" s="11">
        <v>2</v>
      </c>
      <c r="AB788" s="8">
        <v>191.333333333333</v>
      </c>
      <c r="AC788" s="8">
        <v>95.2466666666667</v>
      </c>
      <c r="AD788" s="8">
        <v>207.246666666667</v>
      </c>
      <c r="AE788" s="8">
        <v>79.3333333333333</v>
      </c>
    </row>
    <row r="789" spans="1:31" ht="12.75">
      <c r="A789" s="8">
        <v>304090300</v>
      </c>
      <c r="B789" s="66" t="s">
        <v>739</v>
      </c>
      <c r="C789" s="10"/>
      <c r="D789" s="9">
        <v>1</v>
      </c>
      <c r="E789" s="9"/>
      <c r="F789" s="9"/>
      <c r="G789" s="9">
        <v>1</v>
      </c>
      <c r="H789" s="9"/>
      <c r="I789" s="9"/>
      <c r="J789" s="9"/>
      <c r="K789" s="9"/>
      <c r="L789" s="9"/>
      <c r="M789" s="9"/>
      <c r="N789" s="9"/>
      <c r="O789" s="9"/>
      <c r="P789" s="9"/>
      <c r="Q789" s="9"/>
      <c r="R789" s="9"/>
      <c r="S789" s="9">
        <v>1</v>
      </c>
      <c r="T789" s="9"/>
      <c r="U789" s="9"/>
      <c r="V789" s="9">
        <v>1</v>
      </c>
      <c r="W789" s="9"/>
      <c r="X789" s="8">
        <v>268</v>
      </c>
      <c r="Y789" s="55"/>
      <c r="Z789" s="49">
        <v>0.41</v>
      </c>
      <c r="AA789" s="11">
        <v>2</v>
      </c>
      <c r="AB789" s="8">
        <v>4.46666666666667</v>
      </c>
      <c r="AC789" s="8"/>
      <c r="AD789" s="8"/>
      <c r="AE789" s="8">
        <v>4.46666666666667</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hidden="1">
      <c r="A791" s="8">
        <v>305010000</v>
      </c>
      <c r="B791" s="66" t="s">
        <v>741</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1" ht="12.75">
      <c r="A792" s="8">
        <v>305010100</v>
      </c>
      <c r="B792" s="66" t="s">
        <v>742</v>
      </c>
      <c r="C792" s="10"/>
      <c r="D792" s="9">
        <v>1</v>
      </c>
      <c r="E792" s="9"/>
      <c r="F792" s="9"/>
      <c r="G792" s="9">
        <v>1</v>
      </c>
      <c r="H792" s="9"/>
      <c r="I792" s="9">
        <v>1</v>
      </c>
      <c r="J792" s="9"/>
      <c r="K792" s="9"/>
      <c r="L792" s="9">
        <v>1</v>
      </c>
      <c r="M792" s="9"/>
      <c r="N792" s="9"/>
      <c r="O792" s="9"/>
      <c r="P792" s="9"/>
      <c r="Q792" s="9"/>
      <c r="R792" s="9"/>
      <c r="S792" s="9">
        <v>2</v>
      </c>
      <c r="T792" s="9"/>
      <c r="U792" s="9"/>
      <c r="V792" s="9">
        <v>2</v>
      </c>
      <c r="W792" s="9"/>
      <c r="X792" s="8">
        <v>303</v>
      </c>
      <c r="Y792" s="55"/>
      <c r="Z792" s="49">
        <v>0.41</v>
      </c>
      <c r="AA792" s="11">
        <v>2</v>
      </c>
      <c r="AB792" s="8">
        <v>5.05</v>
      </c>
      <c r="AC792" s="8">
        <v>5.05</v>
      </c>
      <c r="AD792" s="8"/>
      <c r="AE792" s="8">
        <v>10.1</v>
      </c>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c r="A795" s="8">
        <v>305010400</v>
      </c>
      <c r="B795" s="66" t="s">
        <v>745</v>
      </c>
      <c r="C795" s="10"/>
      <c r="D795" s="9">
        <v>2</v>
      </c>
      <c r="E795" s="9"/>
      <c r="F795" s="9"/>
      <c r="G795" s="9">
        <v>2</v>
      </c>
      <c r="H795" s="9"/>
      <c r="I795" s="9"/>
      <c r="J795" s="9"/>
      <c r="K795" s="9"/>
      <c r="L795" s="9"/>
      <c r="M795" s="9"/>
      <c r="N795" s="9"/>
      <c r="O795" s="9"/>
      <c r="P795" s="9"/>
      <c r="Q795" s="9"/>
      <c r="R795" s="9"/>
      <c r="S795" s="9">
        <v>2</v>
      </c>
      <c r="T795" s="9"/>
      <c r="U795" s="9"/>
      <c r="V795" s="9">
        <v>2</v>
      </c>
      <c r="W795" s="9"/>
      <c r="X795" s="8">
        <v>327</v>
      </c>
      <c r="Y795" s="55"/>
      <c r="Z795" s="49">
        <v>0.41</v>
      </c>
      <c r="AA795" s="11">
        <v>2</v>
      </c>
      <c r="AB795" s="8">
        <v>10.9</v>
      </c>
      <c r="AC795" s="8"/>
      <c r="AD795" s="8"/>
      <c r="AE795" s="8">
        <v>10.9</v>
      </c>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4</v>
      </c>
      <c r="E800" s="9"/>
      <c r="F800" s="9"/>
      <c r="G800" s="9">
        <v>4</v>
      </c>
      <c r="H800" s="9"/>
      <c r="I800" s="9">
        <v>2</v>
      </c>
      <c r="J800" s="9"/>
      <c r="K800" s="9"/>
      <c r="L800" s="9">
        <v>2</v>
      </c>
      <c r="M800" s="9"/>
      <c r="N800" s="9"/>
      <c r="O800" s="9"/>
      <c r="P800" s="9"/>
      <c r="Q800" s="9"/>
      <c r="R800" s="9"/>
      <c r="S800" s="9">
        <v>6</v>
      </c>
      <c r="T800" s="9"/>
      <c r="U800" s="9"/>
      <c r="V800" s="9">
        <v>6</v>
      </c>
      <c r="W800" s="9"/>
      <c r="X800" s="8">
        <v>339</v>
      </c>
      <c r="Y800" s="55"/>
      <c r="Z800" s="49">
        <v>0.41</v>
      </c>
      <c r="AA800" s="11">
        <v>2</v>
      </c>
      <c r="AB800" s="8">
        <v>22.6</v>
      </c>
      <c r="AC800" s="8">
        <v>11.3</v>
      </c>
      <c r="AD800" s="8"/>
      <c r="AE800" s="8">
        <v>33.9</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v>2</v>
      </c>
      <c r="E802" s="9"/>
      <c r="F802" s="9"/>
      <c r="G802" s="9">
        <v>2</v>
      </c>
      <c r="H802" s="9"/>
      <c r="I802" s="9"/>
      <c r="J802" s="9"/>
      <c r="K802" s="9"/>
      <c r="L802" s="9"/>
      <c r="M802" s="9"/>
      <c r="N802" s="9">
        <v>1</v>
      </c>
      <c r="O802" s="9"/>
      <c r="P802" s="9"/>
      <c r="Q802" s="9">
        <v>1</v>
      </c>
      <c r="R802" s="9"/>
      <c r="S802" s="9">
        <v>1</v>
      </c>
      <c r="T802" s="9"/>
      <c r="U802" s="9"/>
      <c r="V802" s="9">
        <v>1</v>
      </c>
      <c r="W802" s="9"/>
      <c r="X802" s="8">
        <v>315</v>
      </c>
      <c r="Y802" s="55"/>
      <c r="Z802" s="49">
        <v>0.41</v>
      </c>
      <c r="AA802" s="11">
        <v>2</v>
      </c>
      <c r="AB802" s="8">
        <v>10.5</v>
      </c>
      <c r="AC802" s="8"/>
      <c r="AD802" s="8">
        <v>5.25</v>
      </c>
      <c r="AE802" s="8">
        <v>5.25</v>
      </c>
    </row>
    <row r="803" spans="1:31" ht="12.75">
      <c r="A803" s="8">
        <v>305030000</v>
      </c>
      <c r="B803" s="66" t="s">
        <v>753</v>
      </c>
      <c r="C803" s="10"/>
      <c r="D803" s="9">
        <v>1</v>
      </c>
      <c r="E803" s="9"/>
      <c r="F803" s="9"/>
      <c r="G803" s="9">
        <v>1</v>
      </c>
      <c r="H803" s="9"/>
      <c r="I803" s="9"/>
      <c r="J803" s="9"/>
      <c r="K803" s="9"/>
      <c r="L803" s="9"/>
      <c r="M803" s="9"/>
      <c r="N803" s="9"/>
      <c r="O803" s="9"/>
      <c r="P803" s="9"/>
      <c r="Q803" s="9"/>
      <c r="R803" s="9"/>
      <c r="S803" s="9">
        <v>1</v>
      </c>
      <c r="T803" s="9"/>
      <c r="U803" s="9"/>
      <c r="V803" s="9">
        <v>1</v>
      </c>
      <c r="W803" s="9"/>
      <c r="X803" s="8">
        <v>298</v>
      </c>
      <c r="Y803" s="55"/>
      <c r="Z803" s="49">
        <v>0.41</v>
      </c>
      <c r="AA803" s="11">
        <v>2</v>
      </c>
      <c r="AB803" s="8">
        <v>4.96666666666667</v>
      </c>
      <c r="AC803" s="8"/>
      <c r="AD803" s="8"/>
      <c r="AE803" s="8">
        <v>4.96666666666667</v>
      </c>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hidden="1">
      <c r="A807" s="8">
        <v>307000000</v>
      </c>
      <c r="B807" s="66" t="s">
        <v>757</v>
      </c>
      <c r="C807" s="10"/>
      <c r="D807" s="9"/>
      <c r="E807" s="9"/>
      <c r="F807" s="9"/>
      <c r="G807" s="9"/>
      <c r="H807" s="9"/>
      <c r="I807" s="9"/>
      <c r="J807" s="9"/>
      <c r="K807" s="9"/>
      <c r="L807" s="9"/>
      <c r="M807" s="9"/>
      <c r="N807" s="9"/>
      <c r="O807" s="9"/>
      <c r="P807" s="9"/>
      <c r="Q807" s="9"/>
      <c r="R807" s="9"/>
      <c r="S807" s="9"/>
      <c r="T807" s="9"/>
      <c r="U807" s="9"/>
      <c r="V807" s="9"/>
      <c r="W807" s="9"/>
      <c r="X807" s="8">
        <v>315</v>
      </c>
      <c r="Y807" s="55"/>
      <c r="Z807" s="49">
        <v>0.41</v>
      </c>
      <c r="AA807" s="11">
        <v>2</v>
      </c>
      <c r="AB807" s="8"/>
      <c r="AC807" s="8"/>
      <c r="AD807" s="8"/>
      <c r="AE807" s="8"/>
    </row>
    <row r="808" spans="1:31" ht="12.75">
      <c r="A808" s="8">
        <v>307010000</v>
      </c>
      <c r="B808" s="66" t="s">
        <v>758</v>
      </c>
      <c r="C808" s="10"/>
      <c r="D808" s="9">
        <v>1</v>
      </c>
      <c r="E808" s="9"/>
      <c r="F808" s="9"/>
      <c r="G808" s="9">
        <v>1</v>
      </c>
      <c r="H808" s="9"/>
      <c r="I808" s="9"/>
      <c r="J808" s="9"/>
      <c r="K808" s="9"/>
      <c r="L808" s="9"/>
      <c r="M808" s="9"/>
      <c r="N808" s="9">
        <v>1</v>
      </c>
      <c r="O808" s="9"/>
      <c r="P808" s="9"/>
      <c r="Q808" s="9">
        <v>1</v>
      </c>
      <c r="R808" s="9"/>
      <c r="S808" s="9"/>
      <c r="T808" s="9"/>
      <c r="U808" s="9"/>
      <c r="V808" s="9"/>
      <c r="W808" s="9"/>
      <c r="X808" s="8">
        <v>292</v>
      </c>
      <c r="Y808" s="55"/>
      <c r="Z808" s="49">
        <v>0.41</v>
      </c>
      <c r="AA808" s="11">
        <v>2</v>
      </c>
      <c r="AB808" s="8">
        <v>4.86666666666667</v>
      </c>
      <c r="AC808" s="8"/>
      <c r="AD808" s="8">
        <v>4.86666666666667</v>
      </c>
      <c r="AE808" s="8"/>
    </row>
    <row r="809" spans="1:31" ht="12.75">
      <c r="A809" s="8">
        <v>307020000</v>
      </c>
      <c r="B809" s="66" t="s">
        <v>759</v>
      </c>
      <c r="C809" s="10"/>
      <c r="D809" s="9">
        <v>5</v>
      </c>
      <c r="E809" s="9"/>
      <c r="F809" s="9"/>
      <c r="G809" s="9">
        <v>5</v>
      </c>
      <c r="H809" s="9"/>
      <c r="I809" s="9">
        <v>1</v>
      </c>
      <c r="J809" s="9">
        <v>1</v>
      </c>
      <c r="K809" s="9"/>
      <c r="L809" s="9"/>
      <c r="M809" s="9"/>
      <c r="N809" s="9">
        <v>3</v>
      </c>
      <c r="O809" s="9">
        <v>1</v>
      </c>
      <c r="P809" s="9"/>
      <c r="Q809" s="9">
        <v>2</v>
      </c>
      <c r="R809" s="9"/>
      <c r="S809" s="9">
        <v>3</v>
      </c>
      <c r="T809" s="9"/>
      <c r="U809" s="9"/>
      <c r="V809" s="9">
        <v>3</v>
      </c>
      <c r="W809" s="9"/>
      <c r="X809" s="8">
        <v>292</v>
      </c>
      <c r="Y809" s="55"/>
      <c r="Z809" s="49">
        <v>0.41</v>
      </c>
      <c r="AA809" s="11">
        <v>2</v>
      </c>
      <c r="AB809" s="8">
        <v>24.3333333333333</v>
      </c>
      <c r="AC809" s="8">
        <v>1.99533333333333</v>
      </c>
      <c r="AD809" s="8">
        <v>11.7286666666667</v>
      </c>
      <c r="AE809" s="8">
        <v>14.6</v>
      </c>
    </row>
    <row r="810" spans="1:31" ht="12.75">
      <c r="A810" s="8">
        <v>308000000</v>
      </c>
      <c r="B810" s="66" t="s">
        <v>760</v>
      </c>
      <c r="C810" s="10"/>
      <c r="D810" s="9">
        <v>1</v>
      </c>
      <c r="E810" s="9"/>
      <c r="F810" s="9"/>
      <c r="G810" s="9">
        <v>1</v>
      </c>
      <c r="H810" s="9"/>
      <c r="I810" s="9"/>
      <c r="J810" s="9"/>
      <c r="K810" s="9"/>
      <c r="L810" s="9"/>
      <c r="M810" s="9"/>
      <c r="N810" s="9"/>
      <c r="O810" s="9"/>
      <c r="P810" s="9"/>
      <c r="Q810" s="9"/>
      <c r="R810" s="9"/>
      <c r="S810" s="9">
        <v>1</v>
      </c>
      <c r="T810" s="9"/>
      <c r="U810" s="9"/>
      <c r="V810" s="9">
        <v>1</v>
      </c>
      <c r="W810" s="9"/>
      <c r="X810" s="8">
        <v>283</v>
      </c>
      <c r="Y810" s="55"/>
      <c r="Z810" s="49">
        <v>0.41</v>
      </c>
      <c r="AA810" s="11">
        <v>2</v>
      </c>
      <c r="AB810" s="8">
        <v>4.71666666666667</v>
      </c>
      <c r="AC810" s="8"/>
      <c r="AD810" s="8"/>
      <c r="AE810" s="8">
        <v>4.71666666666667</v>
      </c>
    </row>
    <row r="811" spans="1:31" ht="12.75">
      <c r="A811" s="8">
        <v>308010000</v>
      </c>
      <c r="B811" s="66" t="s">
        <v>761</v>
      </c>
      <c r="C811" s="10"/>
      <c r="D811" s="9">
        <v>2</v>
      </c>
      <c r="E811" s="9">
        <v>1</v>
      </c>
      <c r="F811" s="9"/>
      <c r="G811" s="9">
        <v>1</v>
      </c>
      <c r="H811" s="9"/>
      <c r="I811" s="9"/>
      <c r="J811" s="9"/>
      <c r="K811" s="9"/>
      <c r="L811" s="9"/>
      <c r="M811" s="9"/>
      <c r="N811" s="9">
        <v>1</v>
      </c>
      <c r="O811" s="9">
        <v>1</v>
      </c>
      <c r="P811" s="9"/>
      <c r="Q811" s="9"/>
      <c r="R811" s="9"/>
      <c r="S811" s="9">
        <v>1</v>
      </c>
      <c r="T811" s="9"/>
      <c r="U811" s="9"/>
      <c r="V811" s="9">
        <v>1</v>
      </c>
      <c r="W811" s="9"/>
      <c r="X811" s="8">
        <v>315</v>
      </c>
      <c r="Y811" s="55"/>
      <c r="Z811" s="49">
        <v>0.41</v>
      </c>
      <c r="AA811" s="11">
        <v>2</v>
      </c>
      <c r="AB811" s="8">
        <v>7.4025</v>
      </c>
      <c r="AC811" s="8"/>
      <c r="AD811" s="8">
        <v>2.1525</v>
      </c>
      <c r="AE811" s="8">
        <v>5.25</v>
      </c>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8</v>
      </c>
      <c r="E813" s="9">
        <v>1</v>
      </c>
      <c r="F813" s="9"/>
      <c r="G813" s="9">
        <v>7</v>
      </c>
      <c r="H813" s="9"/>
      <c r="I813" s="9">
        <v>4</v>
      </c>
      <c r="J813" s="9"/>
      <c r="K813" s="9"/>
      <c r="L813" s="9">
        <v>4</v>
      </c>
      <c r="M813" s="9"/>
      <c r="N813" s="9">
        <v>5</v>
      </c>
      <c r="O813" s="9">
        <v>1</v>
      </c>
      <c r="P813" s="9"/>
      <c r="Q813" s="9">
        <v>4</v>
      </c>
      <c r="R813" s="9"/>
      <c r="S813" s="9">
        <v>7</v>
      </c>
      <c r="T813" s="9"/>
      <c r="U813" s="9"/>
      <c r="V813" s="9">
        <v>7</v>
      </c>
      <c r="W813" s="9"/>
      <c r="X813" s="8">
        <v>233</v>
      </c>
      <c r="Y813" s="55"/>
      <c r="Z813" s="49">
        <v>0.41</v>
      </c>
      <c r="AA813" s="11">
        <v>2</v>
      </c>
      <c r="AB813" s="8">
        <v>28.7755</v>
      </c>
      <c r="AC813" s="8">
        <v>15.5333333333333</v>
      </c>
      <c r="AD813" s="8">
        <v>17.1255</v>
      </c>
      <c r="AE813" s="8">
        <v>27.1833333333333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2</v>
      </c>
      <c r="E815" s="9"/>
      <c r="F815" s="9"/>
      <c r="G815" s="9">
        <v>2</v>
      </c>
      <c r="H815" s="9"/>
      <c r="I815" s="9">
        <v>3</v>
      </c>
      <c r="J815" s="9"/>
      <c r="K815" s="9"/>
      <c r="L815" s="9">
        <v>3</v>
      </c>
      <c r="M815" s="9"/>
      <c r="N815" s="9">
        <v>1</v>
      </c>
      <c r="O815" s="9"/>
      <c r="P815" s="9"/>
      <c r="Q815" s="9">
        <v>1</v>
      </c>
      <c r="R815" s="9"/>
      <c r="S815" s="9">
        <v>4</v>
      </c>
      <c r="T815" s="9"/>
      <c r="U815" s="9"/>
      <c r="V815" s="9">
        <v>4</v>
      </c>
      <c r="W815" s="9"/>
      <c r="X815" s="8">
        <v>240</v>
      </c>
      <c r="Y815" s="55"/>
      <c r="Z815" s="49">
        <v>0.41</v>
      </c>
      <c r="AA815" s="11">
        <v>2</v>
      </c>
      <c r="AB815" s="8">
        <v>8</v>
      </c>
      <c r="AC815" s="8">
        <v>12</v>
      </c>
      <c r="AD815" s="8">
        <v>4</v>
      </c>
      <c r="AE815" s="8">
        <v>16</v>
      </c>
    </row>
    <row r="816" spans="1:31" ht="12.75">
      <c r="A816" s="8">
        <v>310010000</v>
      </c>
      <c r="B816" s="66" t="s">
        <v>766</v>
      </c>
      <c r="C816" s="10"/>
      <c r="D816" s="9">
        <v>14</v>
      </c>
      <c r="E816" s="9"/>
      <c r="F816" s="9"/>
      <c r="G816" s="9">
        <v>14</v>
      </c>
      <c r="H816" s="9"/>
      <c r="I816" s="9">
        <v>40</v>
      </c>
      <c r="J816" s="9">
        <v>7</v>
      </c>
      <c r="K816" s="9"/>
      <c r="L816" s="9">
        <v>33</v>
      </c>
      <c r="M816" s="9"/>
      <c r="N816" s="9">
        <v>31</v>
      </c>
      <c r="O816" s="9">
        <v>6</v>
      </c>
      <c r="P816" s="9"/>
      <c r="Q816" s="9">
        <v>25</v>
      </c>
      <c r="R816" s="9"/>
      <c r="S816" s="9">
        <v>23</v>
      </c>
      <c r="T816" s="9">
        <v>1</v>
      </c>
      <c r="U816" s="9"/>
      <c r="V816" s="9">
        <v>22</v>
      </c>
      <c r="W816" s="9"/>
      <c r="X816" s="8">
        <v>135</v>
      </c>
      <c r="Y816" s="55"/>
      <c r="Z816" s="49">
        <v>0.41</v>
      </c>
      <c r="AA816" s="11">
        <v>2</v>
      </c>
      <c r="AB816" s="8">
        <v>31.5</v>
      </c>
      <c r="AC816" s="8">
        <v>80.7075</v>
      </c>
      <c r="AD816" s="8">
        <v>61.785</v>
      </c>
      <c r="AE816" s="8">
        <v>50.4225</v>
      </c>
    </row>
    <row r="817" spans="1:31" ht="12.75">
      <c r="A817" s="8">
        <v>310020000</v>
      </c>
      <c r="B817" s="66" t="s">
        <v>767</v>
      </c>
      <c r="C817" s="10"/>
      <c r="D817" s="9">
        <v>20</v>
      </c>
      <c r="E817" s="9"/>
      <c r="F817" s="9"/>
      <c r="G817" s="9">
        <v>20</v>
      </c>
      <c r="H817" s="9"/>
      <c r="I817" s="9">
        <v>11</v>
      </c>
      <c r="J817" s="9">
        <v>1</v>
      </c>
      <c r="K817" s="9"/>
      <c r="L817" s="9">
        <v>10</v>
      </c>
      <c r="M817" s="9"/>
      <c r="N817" s="9">
        <v>14</v>
      </c>
      <c r="O817" s="9">
        <v>1</v>
      </c>
      <c r="P817" s="9"/>
      <c r="Q817" s="9">
        <v>13</v>
      </c>
      <c r="R817" s="9"/>
      <c r="S817" s="9">
        <v>17</v>
      </c>
      <c r="T817" s="9"/>
      <c r="U817" s="9"/>
      <c r="V817" s="9">
        <v>17</v>
      </c>
      <c r="W817" s="9"/>
      <c r="X817" s="8">
        <v>153</v>
      </c>
      <c r="Y817" s="55"/>
      <c r="Z817" s="49">
        <v>0.41</v>
      </c>
      <c r="AA817" s="11">
        <v>2</v>
      </c>
      <c r="AB817" s="8">
        <v>51</v>
      </c>
      <c r="AC817" s="8">
        <v>26.5455</v>
      </c>
      <c r="AD817" s="8">
        <v>34.1955</v>
      </c>
      <c r="AE817" s="8">
        <v>43.35</v>
      </c>
    </row>
    <row r="818" spans="1:31" ht="12.75">
      <c r="A818" s="8">
        <v>310030000</v>
      </c>
      <c r="B818" s="66" t="s">
        <v>768</v>
      </c>
      <c r="C818" s="10"/>
      <c r="D818" s="9">
        <v>1</v>
      </c>
      <c r="E818" s="9"/>
      <c r="F818" s="9"/>
      <c r="G818" s="9">
        <v>1</v>
      </c>
      <c r="H818" s="9"/>
      <c r="I818" s="9">
        <v>1</v>
      </c>
      <c r="J818" s="9">
        <v>1</v>
      </c>
      <c r="K818" s="9"/>
      <c r="L818" s="9"/>
      <c r="M818" s="9"/>
      <c r="N818" s="9">
        <v>1</v>
      </c>
      <c r="O818" s="9"/>
      <c r="P818" s="9"/>
      <c r="Q818" s="9">
        <v>1</v>
      </c>
      <c r="R818" s="9"/>
      <c r="S818" s="9">
        <v>1</v>
      </c>
      <c r="T818" s="9">
        <v>1</v>
      </c>
      <c r="U818" s="9"/>
      <c r="V818" s="9"/>
      <c r="W818" s="9"/>
      <c r="X818" s="8">
        <v>296</v>
      </c>
      <c r="Y818" s="55"/>
      <c r="Z818" s="49">
        <v>0.41</v>
      </c>
      <c r="AA818" s="11">
        <v>2</v>
      </c>
      <c r="AB818" s="8">
        <v>4.93333333333333</v>
      </c>
      <c r="AC818" s="8">
        <v>2.02266666666667</v>
      </c>
      <c r="AD818" s="8">
        <v>4.93333333333333</v>
      </c>
      <c r="AE818" s="8">
        <v>2.02266666666667</v>
      </c>
    </row>
    <row r="819" spans="1:31" ht="12.75">
      <c r="A819" s="8">
        <v>310040000</v>
      </c>
      <c r="B819" s="66" t="s">
        <v>769</v>
      </c>
      <c r="C819" s="10"/>
      <c r="D819" s="9">
        <v>7</v>
      </c>
      <c r="E819" s="9">
        <v>1</v>
      </c>
      <c r="F819" s="9"/>
      <c r="G819" s="9">
        <v>6</v>
      </c>
      <c r="H819" s="9"/>
      <c r="I819" s="9">
        <v>3</v>
      </c>
      <c r="J819" s="9"/>
      <c r="K819" s="9"/>
      <c r="L819" s="9">
        <v>3</v>
      </c>
      <c r="M819" s="9"/>
      <c r="N819" s="9">
        <v>2</v>
      </c>
      <c r="O819" s="9">
        <v>1</v>
      </c>
      <c r="P819" s="9"/>
      <c r="Q819" s="9">
        <v>1</v>
      </c>
      <c r="R819" s="9"/>
      <c r="S819" s="9">
        <v>8</v>
      </c>
      <c r="T819" s="9"/>
      <c r="U819" s="9"/>
      <c r="V819" s="9">
        <v>8</v>
      </c>
      <c r="W819" s="9"/>
      <c r="X819" s="8">
        <v>280</v>
      </c>
      <c r="Y819" s="55"/>
      <c r="Z819" s="49">
        <v>0.41</v>
      </c>
      <c r="AA819" s="11">
        <v>2</v>
      </c>
      <c r="AB819" s="8">
        <v>29.9133333333333</v>
      </c>
      <c r="AC819" s="8">
        <v>14</v>
      </c>
      <c r="AD819" s="8">
        <v>6.58</v>
      </c>
      <c r="AE819" s="8">
        <v>37.3333333333333</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hidden="1">
      <c r="A823" s="8">
        <v>311000000</v>
      </c>
      <c r="B823" s="66" t="s">
        <v>773</v>
      </c>
      <c r="C823" s="10"/>
      <c r="D823" s="9"/>
      <c r="E823" s="9"/>
      <c r="F823" s="9"/>
      <c r="G823" s="9"/>
      <c r="H823" s="9"/>
      <c r="I823" s="9"/>
      <c r="J823" s="9"/>
      <c r="K823" s="9"/>
      <c r="L823" s="9"/>
      <c r="M823" s="9"/>
      <c r="N823" s="9"/>
      <c r="O823" s="9"/>
      <c r="P823" s="9"/>
      <c r="Q823" s="9"/>
      <c r="R823" s="9"/>
      <c r="S823" s="9"/>
      <c r="T823" s="9"/>
      <c r="U823" s="9"/>
      <c r="V823" s="9"/>
      <c r="W823" s="9"/>
      <c r="X823" s="8">
        <v>362</v>
      </c>
      <c r="Y823" s="55"/>
      <c r="Z823" s="49">
        <v>0.41</v>
      </c>
      <c r="AA823" s="11">
        <v>2</v>
      </c>
      <c r="AB823" s="8"/>
      <c r="AC823" s="8"/>
      <c r="AD823" s="8"/>
      <c r="AE823" s="8"/>
    </row>
    <row r="824" spans="1:31" ht="12.75">
      <c r="A824" s="8">
        <v>311010000</v>
      </c>
      <c r="B824" s="66" t="s">
        <v>774</v>
      </c>
      <c r="C824" s="10"/>
      <c r="D824" s="9"/>
      <c r="E824" s="9"/>
      <c r="F824" s="9"/>
      <c r="G824" s="9"/>
      <c r="H824" s="9"/>
      <c r="I824" s="9">
        <v>1</v>
      </c>
      <c r="J824" s="9"/>
      <c r="K824" s="9"/>
      <c r="L824" s="9">
        <v>1</v>
      </c>
      <c r="M824" s="9"/>
      <c r="N824" s="9"/>
      <c r="O824" s="9"/>
      <c r="P824" s="9"/>
      <c r="Q824" s="9"/>
      <c r="R824" s="9"/>
      <c r="S824" s="9">
        <v>1</v>
      </c>
      <c r="T824" s="9"/>
      <c r="U824" s="9"/>
      <c r="V824" s="9">
        <v>1</v>
      </c>
      <c r="W824" s="9"/>
      <c r="X824" s="8">
        <v>359</v>
      </c>
      <c r="Y824" s="55"/>
      <c r="Z824" s="49">
        <v>0.41</v>
      </c>
      <c r="AA824" s="11">
        <v>2</v>
      </c>
      <c r="AB824" s="8"/>
      <c r="AC824" s="8">
        <v>5.98333333333333</v>
      </c>
      <c r="AD824" s="8"/>
      <c r="AE824" s="8">
        <v>5.98333333333333</v>
      </c>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v>1</v>
      </c>
      <c r="E826" s="9"/>
      <c r="F826" s="9"/>
      <c r="G826" s="9">
        <v>1</v>
      </c>
      <c r="H826" s="9"/>
      <c r="I826" s="9"/>
      <c r="J826" s="9"/>
      <c r="K826" s="9"/>
      <c r="L826" s="9"/>
      <c r="M826" s="9"/>
      <c r="N826" s="9"/>
      <c r="O826" s="9"/>
      <c r="P826" s="9"/>
      <c r="Q826" s="9"/>
      <c r="R826" s="9"/>
      <c r="S826" s="9">
        <v>1</v>
      </c>
      <c r="T826" s="9"/>
      <c r="U826" s="9"/>
      <c r="V826" s="9">
        <v>1</v>
      </c>
      <c r="W826" s="9"/>
      <c r="X826" s="8">
        <v>368</v>
      </c>
      <c r="Y826" s="55"/>
      <c r="Z826" s="49">
        <v>0.41</v>
      </c>
      <c r="AA826" s="11">
        <v>2</v>
      </c>
      <c r="AB826" s="8">
        <v>6.13333333333333</v>
      </c>
      <c r="AC826" s="8"/>
      <c r="AD826" s="8"/>
      <c r="AE826" s="8">
        <v>6.13333333333333</v>
      </c>
    </row>
    <row r="827" spans="1:31" ht="12.75" hidden="1">
      <c r="A827" s="8">
        <v>311020000</v>
      </c>
      <c r="B827" s="66" t="s">
        <v>777</v>
      </c>
      <c r="C827" s="10"/>
      <c r="D827" s="9"/>
      <c r="E827" s="9"/>
      <c r="F827" s="9"/>
      <c r="G827" s="9"/>
      <c r="H827" s="9"/>
      <c r="I827" s="9"/>
      <c r="J827" s="9"/>
      <c r="K827" s="9"/>
      <c r="L827" s="9"/>
      <c r="M827" s="9"/>
      <c r="N827" s="9"/>
      <c r="O827" s="9"/>
      <c r="P827" s="9"/>
      <c r="Q827" s="9"/>
      <c r="R827" s="9"/>
      <c r="S827" s="9"/>
      <c r="T827" s="9"/>
      <c r="U827" s="9"/>
      <c r="V827" s="9"/>
      <c r="W827" s="9"/>
      <c r="X827" s="8">
        <v>239</v>
      </c>
      <c r="Y827" s="55"/>
      <c r="Z827" s="49">
        <v>0.41</v>
      </c>
      <c r="AA827" s="11">
        <v>2</v>
      </c>
      <c r="AB827" s="8"/>
      <c r="AC827" s="8"/>
      <c r="AD827" s="8"/>
      <c r="AE827" s="8"/>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5</v>
      </c>
      <c r="E829" s="9"/>
      <c r="F829" s="9"/>
      <c r="G829" s="9">
        <v>5</v>
      </c>
      <c r="H829" s="9"/>
      <c r="I829" s="9">
        <v>3</v>
      </c>
      <c r="J829" s="9">
        <v>2</v>
      </c>
      <c r="K829" s="9"/>
      <c r="L829" s="9">
        <v>1</v>
      </c>
      <c r="M829" s="9"/>
      <c r="N829" s="9">
        <v>3</v>
      </c>
      <c r="O829" s="9">
        <v>2</v>
      </c>
      <c r="P829" s="9"/>
      <c r="Q829" s="9">
        <v>1</v>
      </c>
      <c r="R829" s="9"/>
      <c r="S829" s="9">
        <v>5</v>
      </c>
      <c r="T829" s="9"/>
      <c r="U829" s="9"/>
      <c r="V829" s="9">
        <v>5</v>
      </c>
      <c r="W829" s="9"/>
      <c r="X829" s="8">
        <v>315</v>
      </c>
      <c r="Y829" s="55"/>
      <c r="Z829" s="49">
        <v>0.41</v>
      </c>
      <c r="AA829" s="11">
        <v>2</v>
      </c>
      <c r="AB829" s="8">
        <v>26.25</v>
      </c>
      <c r="AC829" s="8">
        <v>9.555</v>
      </c>
      <c r="AD829" s="8">
        <v>9.555</v>
      </c>
      <c r="AE829" s="8">
        <v>26.25</v>
      </c>
    </row>
    <row r="830" spans="1:31" ht="12.75">
      <c r="A830" s="8">
        <v>313000000</v>
      </c>
      <c r="B830" s="66" t="s">
        <v>780</v>
      </c>
      <c r="C830" s="10"/>
      <c r="D830" s="9">
        <v>1</v>
      </c>
      <c r="E830" s="9"/>
      <c r="F830" s="9"/>
      <c r="G830" s="9">
        <v>1</v>
      </c>
      <c r="H830" s="9"/>
      <c r="I830" s="9"/>
      <c r="J830" s="9"/>
      <c r="K830" s="9"/>
      <c r="L830" s="9"/>
      <c r="M830" s="9"/>
      <c r="N830" s="9"/>
      <c r="O830" s="9"/>
      <c r="P830" s="9"/>
      <c r="Q830" s="9"/>
      <c r="R830" s="9"/>
      <c r="S830" s="9">
        <v>1</v>
      </c>
      <c r="T830" s="9"/>
      <c r="U830" s="9"/>
      <c r="V830" s="9">
        <v>1</v>
      </c>
      <c r="W830" s="9"/>
      <c r="X830" s="8">
        <v>245</v>
      </c>
      <c r="Y830" s="55"/>
      <c r="Z830" s="49">
        <v>0.41</v>
      </c>
      <c r="AA830" s="11">
        <v>2</v>
      </c>
      <c r="AB830" s="8">
        <v>4.08333333333333</v>
      </c>
      <c r="AC830" s="8"/>
      <c r="AD830" s="8"/>
      <c r="AE830" s="8">
        <v>4.08333333333333</v>
      </c>
    </row>
    <row r="831" spans="1:31" ht="12.75" hidden="1">
      <c r="A831" s="8">
        <v>314000000</v>
      </c>
      <c r="B831" s="66" t="s">
        <v>781</v>
      </c>
      <c r="C831" s="10"/>
      <c r="D831" s="9"/>
      <c r="E831" s="9"/>
      <c r="F831" s="9"/>
      <c r="G831" s="9"/>
      <c r="H831" s="9"/>
      <c r="I831" s="9"/>
      <c r="J831" s="9"/>
      <c r="K831" s="9"/>
      <c r="L831" s="9"/>
      <c r="M831" s="9"/>
      <c r="N831" s="9"/>
      <c r="O831" s="9"/>
      <c r="P831" s="9"/>
      <c r="Q831" s="9"/>
      <c r="R831" s="9"/>
      <c r="S831" s="9"/>
      <c r="T831" s="9"/>
      <c r="U831" s="9"/>
      <c r="V831" s="9"/>
      <c r="W831" s="9"/>
      <c r="X831" s="8">
        <v>322</v>
      </c>
      <c r="Y831" s="55"/>
      <c r="Z831" s="49">
        <v>0.41</v>
      </c>
      <c r="AA831" s="11">
        <v>2</v>
      </c>
      <c r="AB831" s="8"/>
      <c r="AC831" s="8"/>
      <c r="AD831" s="8"/>
      <c r="AE831" s="8"/>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1" t="s">
        <v>1338</v>
      </c>
      <c r="B833" s="112"/>
      <c r="C833" s="68"/>
      <c r="D833" s="69">
        <f>SUM(E833:H833)</f>
        <v>9</v>
      </c>
      <c r="E833" s="69">
        <f>SUM(E834:E865)</f>
        <v>0</v>
      </c>
      <c r="F833" s="69">
        <f>SUM(F834:F865)</f>
        <v>0</v>
      </c>
      <c r="G833" s="69">
        <f>SUM(G834:G865)</f>
        <v>9</v>
      </c>
      <c r="H833" s="69">
        <f>SUM(H834:H865)</f>
        <v>0</v>
      </c>
      <c r="I833" s="69">
        <f>SUM(J833:M833)</f>
        <v>21</v>
      </c>
      <c r="J833" s="69">
        <f>SUM(J834:J865)</f>
        <v>2</v>
      </c>
      <c r="K833" s="69">
        <f>SUM(K834:K865)</f>
        <v>0</v>
      </c>
      <c r="L833" s="69">
        <f>SUM(L834:L865)</f>
        <v>19</v>
      </c>
      <c r="M833" s="69">
        <f>SUM(M834:M865)</f>
        <v>0</v>
      </c>
      <c r="N833" s="69">
        <f>SUM(O833:R833)</f>
        <v>21</v>
      </c>
      <c r="O833" s="69">
        <f>SUM(O834:O865)</f>
        <v>2</v>
      </c>
      <c r="P833" s="69">
        <f>SUM(P834:P865)</f>
        <v>0</v>
      </c>
      <c r="Q833" s="69">
        <f>SUM(Q834:Q865)</f>
        <v>19</v>
      </c>
      <c r="R833" s="69">
        <f>SUM(R834:R865)</f>
        <v>0</v>
      </c>
      <c r="S833" s="69">
        <f>SUM(T833:W833)</f>
        <v>9</v>
      </c>
      <c r="T833" s="69">
        <f>SUM(T834:T865)</f>
        <v>0</v>
      </c>
      <c r="U833" s="69">
        <f>SUM(U834:U865)</f>
        <v>0</v>
      </c>
      <c r="V833" s="69">
        <f>SUM(V834:V865)</f>
        <v>9</v>
      </c>
      <c r="W833" s="69">
        <f>SUM(W834:W865)</f>
        <v>0</v>
      </c>
      <c r="X833" s="70" t="s">
        <v>1964</v>
      </c>
      <c r="Y833" s="71"/>
      <c r="Z833" s="72" t="s">
        <v>1964</v>
      </c>
      <c r="AA833" s="73" t="s">
        <v>1964</v>
      </c>
      <c r="AB833" s="74">
        <f>SUM(AB834:AB865)</f>
        <v>29.799999999999997</v>
      </c>
      <c r="AC833" s="74">
        <f>SUM(AC834:AC865)</f>
        <v>58.64599999999999</v>
      </c>
      <c r="AD833" s="74">
        <f>SUM(AD834:AD865)</f>
        <v>59.829333333333324</v>
      </c>
      <c r="AE833" s="74">
        <f>SUM(AE834:AE865)</f>
        <v>28.61666666666667</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c r="A836" s="8">
        <v>331010100</v>
      </c>
      <c r="B836" s="66" t="s">
        <v>784</v>
      </c>
      <c r="C836" s="10"/>
      <c r="D836" s="9">
        <v>1</v>
      </c>
      <c r="E836" s="9"/>
      <c r="F836" s="9"/>
      <c r="G836" s="9">
        <v>1</v>
      </c>
      <c r="H836" s="9"/>
      <c r="I836" s="9"/>
      <c r="J836" s="9"/>
      <c r="K836" s="9"/>
      <c r="L836" s="9"/>
      <c r="M836" s="9"/>
      <c r="N836" s="9"/>
      <c r="O836" s="9"/>
      <c r="P836" s="9"/>
      <c r="Q836" s="9"/>
      <c r="R836" s="9"/>
      <c r="S836" s="9">
        <v>1</v>
      </c>
      <c r="T836" s="9"/>
      <c r="U836" s="9"/>
      <c r="V836" s="9">
        <v>1</v>
      </c>
      <c r="W836" s="9"/>
      <c r="X836" s="8">
        <v>224</v>
      </c>
      <c r="Y836" s="55"/>
      <c r="Z836" s="49">
        <v>0.41</v>
      </c>
      <c r="AA836" s="11">
        <v>2</v>
      </c>
      <c r="AB836" s="8">
        <v>3.73333333333333</v>
      </c>
      <c r="AC836" s="8"/>
      <c r="AD836" s="8"/>
      <c r="AE836" s="8">
        <v>3.73333333333333</v>
      </c>
    </row>
    <row r="837" spans="1:31" ht="12.75">
      <c r="A837" s="8">
        <v>331010200</v>
      </c>
      <c r="B837" s="66" t="s">
        <v>785</v>
      </c>
      <c r="C837" s="10"/>
      <c r="D837" s="9">
        <v>2</v>
      </c>
      <c r="E837" s="9"/>
      <c r="F837" s="9"/>
      <c r="G837" s="9">
        <v>2</v>
      </c>
      <c r="H837" s="9"/>
      <c r="I837" s="9">
        <v>1</v>
      </c>
      <c r="J837" s="9"/>
      <c r="K837" s="9"/>
      <c r="L837" s="9">
        <v>1</v>
      </c>
      <c r="M837" s="9"/>
      <c r="N837" s="9">
        <v>1</v>
      </c>
      <c r="O837" s="9"/>
      <c r="P837" s="9"/>
      <c r="Q837" s="9">
        <v>1</v>
      </c>
      <c r="R837" s="9"/>
      <c r="S837" s="9">
        <v>2</v>
      </c>
      <c r="T837" s="9"/>
      <c r="U837" s="9"/>
      <c r="V837" s="9">
        <v>2</v>
      </c>
      <c r="W837" s="9"/>
      <c r="X837" s="8">
        <v>215</v>
      </c>
      <c r="Y837" s="55"/>
      <c r="Z837" s="49">
        <v>0.41</v>
      </c>
      <c r="AA837" s="11">
        <v>2</v>
      </c>
      <c r="AB837" s="8">
        <v>7.16666666666667</v>
      </c>
      <c r="AC837" s="8">
        <v>3.58333333333333</v>
      </c>
      <c r="AD837" s="8">
        <v>3.58333333333333</v>
      </c>
      <c r="AE837" s="8">
        <v>7.16666666666667</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c r="A842" s="8">
        <v>331050000</v>
      </c>
      <c r="B842" s="66" t="s">
        <v>790</v>
      </c>
      <c r="C842" s="10"/>
      <c r="D842" s="9"/>
      <c r="E842" s="9"/>
      <c r="F842" s="9"/>
      <c r="G842" s="9"/>
      <c r="H842" s="9"/>
      <c r="I842" s="9">
        <v>1</v>
      </c>
      <c r="J842" s="9">
        <v>1</v>
      </c>
      <c r="K842" s="9"/>
      <c r="L842" s="9"/>
      <c r="M842" s="9"/>
      <c r="N842" s="9">
        <v>1</v>
      </c>
      <c r="O842" s="9">
        <v>1</v>
      </c>
      <c r="P842" s="9"/>
      <c r="Q842" s="9"/>
      <c r="R842" s="9"/>
      <c r="S842" s="9"/>
      <c r="T842" s="9"/>
      <c r="U842" s="9"/>
      <c r="V842" s="9"/>
      <c r="W842" s="9"/>
      <c r="X842" s="8">
        <v>247</v>
      </c>
      <c r="Y842" s="55"/>
      <c r="Z842" s="49">
        <v>0.41</v>
      </c>
      <c r="AA842" s="11">
        <v>2</v>
      </c>
      <c r="AB842" s="8"/>
      <c r="AC842" s="8">
        <v>1.68783333333333</v>
      </c>
      <c r="AD842" s="8">
        <v>1.68783333333333</v>
      </c>
      <c r="AE842" s="8"/>
    </row>
    <row r="843" spans="1:31" ht="12.75">
      <c r="A843" s="8">
        <v>331050100</v>
      </c>
      <c r="B843" s="66" t="s">
        <v>791</v>
      </c>
      <c r="C843" s="10"/>
      <c r="D843" s="9"/>
      <c r="E843" s="9"/>
      <c r="F843" s="9"/>
      <c r="G843" s="9"/>
      <c r="H843" s="9"/>
      <c r="I843" s="9">
        <v>1</v>
      </c>
      <c r="J843" s="9"/>
      <c r="K843" s="9"/>
      <c r="L843" s="9">
        <v>1</v>
      </c>
      <c r="M843" s="9"/>
      <c r="N843" s="9">
        <v>1</v>
      </c>
      <c r="O843" s="9"/>
      <c r="P843" s="9"/>
      <c r="Q843" s="9">
        <v>1</v>
      </c>
      <c r="R843" s="9"/>
      <c r="S843" s="9"/>
      <c r="T843" s="9"/>
      <c r="U843" s="9"/>
      <c r="V843" s="9"/>
      <c r="W843" s="9"/>
      <c r="X843" s="8">
        <v>245</v>
      </c>
      <c r="Y843" s="55"/>
      <c r="Z843" s="49">
        <v>0.41</v>
      </c>
      <c r="AA843" s="11">
        <v>2</v>
      </c>
      <c r="AB843" s="8"/>
      <c r="AC843" s="8">
        <v>4.08333333333333</v>
      </c>
      <c r="AD843" s="8">
        <v>4.08333333333333</v>
      </c>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2</v>
      </c>
      <c r="J845" s="9"/>
      <c r="K845" s="9"/>
      <c r="L845" s="9">
        <v>2</v>
      </c>
      <c r="M845" s="9"/>
      <c r="N845" s="9">
        <v>1</v>
      </c>
      <c r="O845" s="9"/>
      <c r="P845" s="9"/>
      <c r="Q845" s="9">
        <v>1</v>
      </c>
      <c r="R845" s="9"/>
      <c r="S845" s="9">
        <v>1</v>
      </c>
      <c r="T845" s="9"/>
      <c r="U845" s="9"/>
      <c r="V845" s="9">
        <v>1</v>
      </c>
      <c r="W845" s="9"/>
      <c r="X845" s="8">
        <v>190</v>
      </c>
      <c r="Y845" s="55"/>
      <c r="Z845" s="49">
        <v>0.41</v>
      </c>
      <c r="AA845" s="11">
        <v>2</v>
      </c>
      <c r="AB845" s="8"/>
      <c r="AC845" s="8">
        <v>6.33333333333333</v>
      </c>
      <c r="AD845" s="8">
        <v>3.16666666666667</v>
      </c>
      <c r="AE845" s="8">
        <v>3.16666666666667</v>
      </c>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c r="A847" s="8">
        <v>331060101</v>
      </c>
      <c r="B847" s="66" t="s">
        <v>795</v>
      </c>
      <c r="C847" s="10"/>
      <c r="D847" s="9"/>
      <c r="E847" s="9"/>
      <c r="F847" s="9"/>
      <c r="G847" s="9"/>
      <c r="H847" s="9"/>
      <c r="I847" s="9">
        <v>1</v>
      </c>
      <c r="J847" s="9"/>
      <c r="K847" s="9"/>
      <c r="L847" s="9">
        <v>1</v>
      </c>
      <c r="M847" s="9"/>
      <c r="N847" s="9">
        <v>1</v>
      </c>
      <c r="O847" s="9"/>
      <c r="P847" s="9"/>
      <c r="Q847" s="9">
        <v>1</v>
      </c>
      <c r="R847" s="9"/>
      <c r="S847" s="9"/>
      <c r="T847" s="9"/>
      <c r="U847" s="9"/>
      <c r="V847" s="9"/>
      <c r="W847" s="9"/>
      <c r="X847" s="8">
        <v>141</v>
      </c>
      <c r="Y847" s="55"/>
      <c r="Z847" s="49">
        <v>0.41</v>
      </c>
      <c r="AA847" s="11">
        <v>2</v>
      </c>
      <c r="AB847" s="8"/>
      <c r="AC847" s="8">
        <v>2.35</v>
      </c>
      <c r="AD847" s="8">
        <v>2.35</v>
      </c>
      <c r="AE847" s="8"/>
    </row>
    <row r="848" spans="1:31" ht="12.75">
      <c r="A848" s="8">
        <v>331060200</v>
      </c>
      <c r="B848" s="66" t="s">
        <v>796</v>
      </c>
      <c r="C848" s="10"/>
      <c r="D848" s="9"/>
      <c r="E848" s="9"/>
      <c r="F848" s="9"/>
      <c r="G848" s="9"/>
      <c r="H848" s="9"/>
      <c r="I848" s="9">
        <v>2</v>
      </c>
      <c r="J848" s="9"/>
      <c r="K848" s="9"/>
      <c r="L848" s="9">
        <v>2</v>
      </c>
      <c r="M848" s="9"/>
      <c r="N848" s="9">
        <v>1</v>
      </c>
      <c r="O848" s="9"/>
      <c r="P848" s="9"/>
      <c r="Q848" s="9">
        <v>1</v>
      </c>
      <c r="R848" s="9"/>
      <c r="S848" s="9">
        <v>1</v>
      </c>
      <c r="T848" s="9"/>
      <c r="U848" s="9"/>
      <c r="V848" s="9">
        <v>1</v>
      </c>
      <c r="W848" s="9"/>
      <c r="X848" s="8">
        <v>165</v>
      </c>
      <c r="Y848" s="55"/>
      <c r="Z848" s="49">
        <v>0.41</v>
      </c>
      <c r="AA848" s="11">
        <v>2</v>
      </c>
      <c r="AB848" s="8"/>
      <c r="AC848" s="8">
        <v>5.5</v>
      </c>
      <c r="AD848" s="8">
        <v>2.75</v>
      </c>
      <c r="AE848" s="8">
        <v>2.75</v>
      </c>
    </row>
    <row r="849" spans="1:31" ht="12.75">
      <c r="A849" s="8">
        <v>331060201</v>
      </c>
      <c r="B849" s="66" t="s">
        <v>795</v>
      </c>
      <c r="C849" s="10"/>
      <c r="D849" s="9"/>
      <c r="E849" s="9"/>
      <c r="F849" s="9"/>
      <c r="G849" s="9"/>
      <c r="H849" s="9"/>
      <c r="I849" s="9">
        <v>4</v>
      </c>
      <c r="J849" s="9"/>
      <c r="K849" s="9"/>
      <c r="L849" s="9">
        <v>4</v>
      </c>
      <c r="M849" s="9"/>
      <c r="N849" s="9">
        <v>4</v>
      </c>
      <c r="O849" s="9"/>
      <c r="P849" s="9"/>
      <c r="Q849" s="9">
        <v>4</v>
      </c>
      <c r="R849" s="9"/>
      <c r="S849" s="9"/>
      <c r="T849" s="9"/>
      <c r="U849" s="9"/>
      <c r="V849" s="9"/>
      <c r="W849" s="9"/>
      <c r="X849" s="8">
        <v>144</v>
      </c>
      <c r="Y849" s="55"/>
      <c r="Z849" s="49">
        <v>0.41</v>
      </c>
      <c r="AA849" s="11">
        <v>2</v>
      </c>
      <c r="AB849" s="8"/>
      <c r="AC849" s="8">
        <v>9.6</v>
      </c>
      <c r="AD849" s="8">
        <v>9.6</v>
      </c>
      <c r="AE849" s="8"/>
    </row>
    <row r="850" spans="1:31" ht="12.75">
      <c r="A850" s="8">
        <v>331060300</v>
      </c>
      <c r="B850" s="66" t="s">
        <v>797</v>
      </c>
      <c r="C850" s="10"/>
      <c r="D850" s="9">
        <v>6</v>
      </c>
      <c r="E850" s="9"/>
      <c r="F850" s="9"/>
      <c r="G850" s="9">
        <v>6</v>
      </c>
      <c r="H850" s="9"/>
      <c r="I850" s="9">
        <v>5</v>
      </c>
      <c r="J850" s="9">
        <v>1</v>
      </c>
      <c r="K850" s="9"/>
      <c r="L850" s="9">
        <v>4</v>
      </c>
      <c r="M850" s="9"/>
      <c r="N850" s="9">
        <v>8</v>
      </c>
      <c r="O850" s="9">
        <v>1</v>
      </c>
      <c r="P850" s="9"/>
      <c r="Q850" s="9">
        <v>7</v>
      </c>
      <c r="R850" s="9"/>
      <c r="S850" s="9">
        <v>3</v>
      </c>
      <c r="T850" s="9"/>
      <c r="U850" s="9"/>
      <c r="V850" s="9">
        <v>3</v>
      </c>
      <c r="W850" s="9"/>
      <c r="X850" s="8">
        <v>189</v>
      </c>
      <c r="Y850" s="55"/>
      <c r="Z850" s="49">
        <v>0.41</v>
      </c>
      <c r="AA850" s="11">
        <v>2</v>
      </c>
      <c r="AB850" s="8">
        <v>18.9</v>
      </c>
      <c r="AC850" s="8">
        <v>13.8915</v>
      </c>
      <c r="AD850" s="8">
        <v>23.3415</v>
      </c>
      <c r="AE850" s="8">
        <v>9.45</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c r="A854" s="8">
        <v>331090000</v>
      </c>
      <c r="B854" s="66" t="s">
        <v>800</v>
      </c>
      <c r="C854" s="10"/>
      <c r="D854" s="9"/>
      <c r="E854" s="9"/>
      <c r="F854" s="9"/>
      <c r="G854" s="9"/>
      <c r="H854" s="9"/>
      <c r="I854" s="9">
        <v>2</v>
      </c>
      <c r="J854" s="9"/>
      <c r="K854" s="9"/>
      <c r="L854" s="9">
        <v>2</v>
      </c>
      <c r="M854" s="9"/>
      <c r="N854" s="9">
        <v>2</v>
      </c>
      <c r="O854" s="9"/>
      <c r="P854" s="9"/>
      <c r="Q854" s="9">
        <v>2</v>
      </c>
      <c r="R854" s="9"/>
      <c r="S854" s="9"/>
      <c r="T854" s="9"/>
      <c r="U854" s="9"/>
      <c r="V854" s="9"/>
      <c r="W854" s="9"/>
      <c r="X854" s="8">
        <v>206</v>
      </c>
      <c r="Y854" s="55"/>
      <c r="Z854" s="49">
        <v>0.41</v>
      </c>
      <c r="AA854" s="11">
        <v>2</v>
      </c>
      <c r="AB854" s="8"/>
      <c r="AC854" s="8">
        <v>6.86666666666667</v>
      </c>
      <c r="AD854" s="8">
        <v>6.86666666666667</v>
      </c>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6" t="s">
        <v>805</v>
      </c>
      <c r="C859" s="10"/>
      <c r="D859" s="9"/>
      <c r="E859" s="9"/>
      <c r="F859" s="9"/>
      <c r="G859" s="9"/>
      <c r="H859" s="9"/>
      <c r="I859" s="9">
        <v>1</v>
      </c>
      <c r="J859" s="9"/>
      <c r="K859" s="9"/>
      <c r="L859" s="9">
        <v>1</v>
      </c>
      <c r="M859" s="9"/>
      <c r="N859" s="9">
        <v>1</v>
      </c>
      <c r="O859" s="9"/>
      <c r="P859" s="9"/>
      <c r="Q859" s="9">
        <v>1</v>
      </c>
      <c r="R859" s="9"/>
      <c r="S859" s="9"/>
      <c r="T859" s="9"/>
      <c r="U859" s="9"/>
      <c r="V859" s="9"/>
      <c r="W859" s="9"/>
      <c r="X859" s="8">
        <v>144</v>
      </c>
      <c r="Y859" s="55"/>
      <c r="Z859" s="49">
        <v>0.41</v>
      </c>
      <c r="AA859" s="11">
        <v>2</v>
      </c>
      <c r="AB859" s="8"/>
      <c r="AC859" s="8">
        <v>2.4</v>
      </c>
      <c r="AD859" s="8">
        <v>2.4</v>
      </c>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c r="A861" s="8">
        <v>331430000</v>
      </c>
      <c r="B861" s="66" t="s">
        <v>807</v>
      </c>
      <c r="C861" s="10"/>
      <c r="D861" s="9"/>
      <c r="E861" s="9"/>
      <c r="F861" s="9"/>
      <c r="G861" s="9"/>
      <c r="H861" s="9"/>
      <c r="I861" s="9">
        <v>1</v>
      </c>
      <c r="J861" s="9"/>
      <c r="K861" s="9"/>
      <c r="L861" s="9">
        <v>1</v>
      </c>
      <c r="M861" s="9"/>
      <c r="N861" s="9"/>
      <c r="O861" s="9"/>
      <c r="P861" s="9"/>
      <c r="Q861" s="9"/>
      <c r="R861" s="9"/>
      <c r="S861" s="9">
        <v>1</v>
      </c>
      <c r="T861" s="9"/>
      <c r="U861" s="9"/>
      <c r="V861" s="9">
        <v>1</v>
      </c>
      <c r="W861" s="9"/>
      <c r="X861" s="8">
        <v>141</v>
      </c>
      <c r="Y861" s="55"/>
      <c r="Z861" s="49">
        <v>0.41</v>
      </c>
      <c r="AA861" s="11">
        <v>2</v>
      </c>
      <c r="AB861" s="8"/>
      <c r="AC861" s="8">
        <v>2.35</v>
      </c>
      <c r="AD861" s="8"/>
      <c r="AE861" s="8">
        <v>2.35</v>
      </c>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2</v>
      </c>
      <c r="J866" s="69"/>
      <c r="K866" s="69"/>
      <c r="L866" s="69">
        <v>2</v>
      </c>
      <c r="M866" s="69"/>
      <c r="N866" s="69">
        <v>2</v>
      </c>
      <c r="O866" s="69"/>
      <c r="P866" s="69"/>
      <c r="Q866" s="69">
        <v>2</v>
      </c>
      <c r="R866" s="69"/>
      <c r="S866" s="69"/>
      <c r="T866" s="69"/>
      <c r="U866" s="69"/>
      <c r="V866" s="69"/>
      <c r="W866" s="69"/>
      <c r="X866" s="74">
        <v>98</v>
      </c>
      <c r="Y866" s="76"/>
      <c r="Z866" s="77">
        <v>0.41</v>
      </c>
      <c r="AA866" s="78">
        <v>2</v>
      </c>
      <c r="AB866" s="74"/>
      <c r="AC866" s="74">
        <v>3.26666666666667</v>
      </c>
      <c r="AD866" s="74">
        <v>3.26666666666667</v>
      </c>
      <c r="AE866" s="74"/>
    </row>
    <row r="867" spans="1:31" ht="12.75">
      <c r="A867" s="74">
        <v>351000000</v>
      </c>
      <c r="B867" s="75" t="s">
        <v>811</v>
      </c>
      <c r="C867" s="68"/>
      <c r="D867" s="69">
        <v>3</v>
      </c>
      <c r="E867" s="69"/>
      <c r="F867" s="69"/>
      <c r="G867" s="69">
        <v>3</v>
      </c>
      <c r="H867" s="69"/>
      <c r="I867" s="69">
        <v>1</v>
      </c>
      <c r="J867" s="69"/>
      <c r="K867" s="69"/>
      <c r="L867" s="69">
        <v>1</v>
      </c>
      <c r="M867" s="69"/>
      <c r="N867" s="69">
        <v>4</v>
      </c>
      <c r="O867" s="69"/>
      <c r="P867" s="69"/>
      <c r="Q867" s="69">
        <v>4</v>
      </c>
      <c r="R867" s="69"/>
      <c r="S867" s="69"/>
      <c r="T867" s="69"/>
      <c r="U867" s="69"/>
      <c r="V867" s="69"/>
      <c r="W867" s="69"/>
      <c r="X867" s="74">
        <v>231</v>
      </c>
      <c r="Y867" s="76"/>
      <c r="Z867" s="77">
        <v>0.41</v>
      </c>
      <c r="AA867" s="78">
        <v>2</v>
      </c>
      <c r="AB867" s="74">
        <v>11.55</v>
      </c>
      <c r="AC867" s="74">
        <v>3.85</v>
      </c>
      <c r="AD867" s="74">
        <v>15.4</v>
      </c>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c r="J871" s="69"/>
      <c r="K871" s="69"/>
      <c r="L871" s="69"/>
      <c r="M871" s="69"/>
      <c r="N871" s="69"/>
      <c r="O871" s="69"/>
      <c r="P871" s="69"/>
      <c r="Q871" s="69"/>
      <c r="R871" s="69"/>
      <c r="S871" s="69"/>
      <c r="T871" s="69"/>
      <c r="U871" s="69"/>
      <c r="V871" s="69"/>
      <c r="W871" s="69"/>
      <c r="X871" s="74">
        <v>231</v>
      </c>
      <c r="Y871" s="76"/>
      <c r="Z871" s="77">
        <v>0.41</v>
      </c>
      <c r="AA871" s="78">
        <v>2</v>
      </c>
      <c r="AB871" s="74"/>
      <c r="AC871" s="74"/>
      <c r="AD871" s="74"/>
      <c r="AE871" s="74"/>
    </row>
    <row r="872" spans="1:31" ht="25.5">
      <c r="A872" s="74">
        <v>600110000</v>
      </c>
      <c r="B872" s="75" t="s">
        <v>814</v>
      </c>
      <c r="C872" s="68"/>
      <c r="D872" s="69"/>
      <c r="E872" s="69"/>
      <c r="F872" s="69"/>
      <c r="G872" s="69"/>
      <c r="H872" s="69"/>
      <c r="I872" s="69">
        <v>4</v>
      </c>
      <c r="J872" s="69"/>
      <c r="K872" s="69"/>
      <c r="L872" s="69">
        <v>4</v>
      </c>
      <c r="M872" s="69"/>
      <c r="N872" s="69">
        <v>4</v>
      </c>
      <c r="O872" s="69"/>
      <c r="P872" s="69"/>
      <c r="Q872" s="69">
        <v>4</v>
      </c>
      <c r="R872" s="69"/>
      <c r="S872" s="69"/>
      <c r="T872" s="69"/>
      <c r="U872" s="69"/>
      <c r="V872" s="69"/>
      <c r="W872" s="69"/>
      <c r="X872" s="74">
        <v>156</v>
      </c>
      <c r="Y872" s="76"/>
      <c r="Z872" s="77">
        <v>0.41</v>
      </c>
      <c r="AA872" s="78">
        <v>2</v>
      </c>
      <c r="AB872" s="74"/>
      <c r="AC872" s="74">
        <v>10.4</v>
      </c>
      <c r="AD872" s="74">
        <v>10.4</v>
      </c>
      <c r="AE872" s="74"/>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v>1</v>
      </c>
      <c r="E874" s="69"/>
      <c r="F874" s="69"/>
      <c r="G874" s="69">
        <v>1</v>
      </c>
      <c r="H874" s="69"/>
      <c r="I874" s="69">
        <v>3</v>
      </c>
      <c r="J874" s="69"/>
      <c r="K874" s="69"/>
      <c r="L874" s="69">
        <v>3</v>
      </c>
      <c r="M874" s="69"/>
      <c r="N874" s="69">
        <v>4</v>
      </c>
      <c r="O874" s="69"/>
      <c r="P874" s="69"/>
      <c r="Q874" s="69">
        <v>4</v>
      </c>
      <c r="R874" s="69"/>
      <c r="S874" s="69"/>
      <c r="T874" s="69"/>
      <c r="U874" s="69"/>
      <c r="V874" s="69"/>
      <c r="W874" s="69"/>
      <c r="X874" s="74">
        <v>91</v>
      </c>
      <c r="Y874" s="76"/>
      <c r="Z874" s="77">
        <v>0.41</v>
      </c>
      <c r="AA874" s="78">
        <v>2</v>
      </c>
      <c r="AB874" s="74">
        <v>1.51666666666667</v>
      </c>
      <c r="AC874" s="74">
        <v>4.55</v>
      </c>
      <c r="AD874" s="74">
        <v>6.06666666666667</v>
      </c>
      <c r="AE874" s="74"/>
    </row>
    <row r="875" spans="1:31" ht="15" customHeight="1">
      <c r="A875" s="107" t="s">
        <v>6</v>
      </c>
      <c r="B875" s="108"/>
      <c r="C875" s="12"/>
      <c r="D875" s="13">
        <f>SUM(E875:H875)</f>
        <v>282</v>
      </c>
      <c r="E875" s="13">
        <f>E728+E738+E833+E866+E867+E868+E869+E870+E871+E872+E873+E874</f>
        <v>13</v>
      </c>
      <c r="F875" s="13">
        <f>F728+F738+F833+F866+F867+F868+F869+F870+F871+F872+F873+F874</f>
        <v>0</v>
      </c>
      <c r="G875" s="13">
        <f>G728+G738+G833+G866+G867+G868+G869+G870+G871+G872+G873+G874</f>
        <v>269</v>
      </c>
      <c r="H875" s="13">
        <f>H728+H738+H833+H866+H867+H868+H869+H870+H871+H872+H873+H874</f>
        <v>0</v>
      </c>
      <c r="I875" s="13">
        <f>SUM(J875:M875)</f>
        <v>259</v>
      </c>
      <c r="J875" s="13">
        <f>J728+J738+J833+J866+J867+J868+J869+J870+J871+J872+J873+J874</f>
        <v>49</v>
      </c>
      <c r="K875" s="13">
        <f>K728+K738+K833+K866+K867+K868+K869+K870+K871+K872+K873+K874</f>
        <v>0</v>
      </c>
      <c r="L875" s="13">
        <f>L728+L738+L833+L866+L867+L868+L869+L870+L871+L872+L873+L874</f>
        <v>210</v>
      </c>
      <c r="M875" s="13">
        <f>M728+M738+M833+M866+M867+M868+M869+M870+M871+M872+M873+M874</f>
        <v>0</v>
      </c>
      <c r="N875" s="13">
        <f>SUM(O875:R875)</f>
        <v>341</v>
      </c>
      <c r="O875" s="13">
        <f>O728+O738+O833+O866+O867+O868+O869+O870+O871+O872+O873+O874</f>
        <v>59</v>
      </c>
      <c r="P875" s="13">
        <f>P728+P738+P833+P866+P867+P868+P869+P870+P871+P872+P873+P874</f>
        <v>0</v>
      </c>
      <c r="Q875" s="13">
        <f>Q728+Q738+Q833+Q866+Q867+Q868+Q869+Q870+Q871+Q872+Q873+Q874</f>
        <v>282</v>
      </c>
      <c r="R875" s="13">
        <f>R728+R738+R833+R866+R867+R868+R869+R870+R871+R872+R873+R874</f>
        <v>0</v>
      </c>
      <c r="S875" s="13">
        <f>SUM(T875:W875)</f>
        <v>200</v>
      </c>
      <c r="T875" s="13">
        <f>T728+T738+T833+T866+T867+T868+T869+T870+T871+T872+T873+T874</f>
        <v>3</v>
      </c>
      <c r="U875" s="13">
        <f>U728+U738+U833+U866+U867+U868+U869+U870+U871+U872+U873+U874</f>
        <v>0</v>
      </c>
      <c r="V875" s="13">
        <f>V728+V738+V833+V866+V867+V868+V869+V870+V871+V872+V873+V874</f>
        <v>197</v>
      </c>
      <c r="W875" s="13">
        <f>W728+W738+W833+W866+W867+W868+W869+W870+W871+W872+W873+W874</f>
        <v>0</v>
      </c>
      <c r="X875" s="38" t="s">
        <v>1964</v>
      </c>
      <c r="Y875" s="56"/>
      <c r="Z875" s="50" t="s">
        <v>1964</v>
      </c>
      <c r="AA875" s="44" t="s">
        <v>1964</v>
      </c>
      <c r="AB875" s="40">
        <f>AB728+AB738+AB833+AB866+AB867+AB868+AB869+AB870+AB871+AB872+AB873+AB874</f>
        <v>1307.3479999999995</v>
      </c>
      <c r="AC875" s="40">
        <f>AC728+AC738+AC833+AC866+AC867+AC868+AC869+AC870+AC871+AC872+AC873+AC874</f>
        <v>989.8498333333323</v>
      </c>
      <c r="AD875" s="40">
        <f>AD728+AD738+AD833+AD866+AD867+AD868+AD869+AD870+AD871+AD872+AD873+AD874</f>
        <v>1393.9168333333337</v>
      </c>
      <c r="AE875" s="40">
        <f>AE728+AE738+AE833+AE866+AE867+AE868+AE869+AE870+AE871+AE872+AE873+AE874</f>
        <v>903.2810000000001</v>
      </c>
    </row>
    <row r="876" spans="1:32" s="26" customFormat="1" ht="15" customHeight="1">
      <c r="A876" s="109" t="s">
        <v>817</v>
      </c>
      <c r="B876" s="110"/>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1" t="s">
        <v>1339</v>
      </c>
      <c r="B877" s="112"/>
      <c r="C877" s="68"/>
      <c r="D877" s="69">
        <f>SUM(E877:H877)</f>
        <v>14</v>
      </c>
      <c r="E877" s="69">
        <f>SUM(E878:E1417)</f>
        <v>3</v>
      </c>
      <c r="F877" s="69">
        <f>SUM(F878:F1417)</f>
        <v>0</v>
      </c>
      <c r="G877" s="69">
        <f>SUM(G878:G1417)</f>
        <v>11</v>
      </c>
      <c r="H877" s="69">
        <f>SUM(H878:H1417)</f>
        <v>0</v>
      </c>
      <c r="I877" s="69">
        <f>SUM(J877:M877)</f>
        <v>261</v>
      </c>
      <c r="J877" s="69">
        <f>SUM(J878:J1417)</f>
        <v>17</v>
      </c>
      <c r="K877" s="69">
        <f>SUM(K878:K1417)</f>
        <v>0</v>
      </c>
      <c r="L877" s="69">
        <f>SUM(L878:L1417)</f>
        <v>244</v>
      </c>
      <c r="M877" s="69">
        <f>SUM(M878:M1417)</f>
        <v>0</v>
      </c>
      <c r="N877" s="69">
        <f>SUM(O877:R877)</f>
        <v>235</v>
      </c>
      <c r="O877" s="69">
        <f>SUM(O878:O1417)</f>
        <v>20</v>
      </c>
      <c r="P877" s="69">
        <f>SUM(P878:P1417)</f>
        <v>0</v>
      </c>
      <c r="Q877" s="69">
        <f>SUM(Q878:Q1417)</f>
        <v>215</v>
      </c>
      <c r="R877" s="69">
        <f>SUM(R878:R1417)</f>
        <v>0</v>
      </c>
      <c r="S877" s="69">
        <f>SUM(T877:W877)</f>
        <v>40</v>
      </c>
      <c r="T877" s="69">
        <f>SUM(T878:T1417)</f>
        <v>0</v>
      </c>
      <c r="U877" s="69">
        <f>SUM(U878:U1417)</f>
        <v>0</v>
      </c>
      <c r="V877" s="69">
        <f>SUM(V878:V1417)</f>
        <v>40</v>
      </c>
      <c r="W877" s="69">
        <f>SUM(W878:W1417)</f>
        <v>0</v>
      </c>
      <c r="X877" s="70" t="s">
        <v>1964</v>
      </c>
      <c r="Y877" s="71"/>
      <c r="Z877" s="72" t="s">
        <v>1964</v>
      </c>
      <c r="AA877" s="73" t="s">
        <v>1964</v>
      </c>
      <c r="AB877" s="74">
        <f>SUM(AB878:AB1417)</f>
        <v>27.883833333333342</v>
      </c>
      <c r="AC877" s="74">
        <f>SUM(AC878:AC1417)</f>
        <v>535.4636666666667</v>
      </c>
      <c r="AD877" s="74">
        <f>SUM(AD878:AD1417)</f>
        <v>470.96416666666664</v>
      </c>
      <c r="AE877" s="74">
        <f>SUM(AE878:AE1417)</f>
        <v>92.3833333333333</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1</v>
      </c>
      <c r="J886" s="9"/>
      <c r="K886" s="9"/>
      <c r="L886" s="9">
        <v>1</v>
      </c>
      <c r="M886" s="9"/>
      <c r="N886" s="9">
        <v>1</v>
      </c>
      <c r="O886" s="9"/>
      <c r="P886" s="9"/>
      <c r="Q886" s="9">
        <v>1</v>
      </c>
      <c r="R886" s="9"/>
      <c r="S886" s="9"/>
      <c r="T886" s="9"/>
      <c r="U886" s="9"/>
      <c r="V886" s="9"/>
      <c r="W886" s="9"/>
      <c r="X886" s="8">
        <v>126</v>
      </c>
      <c r="Y886" s="55"/>
      <c r="Z886" s="49">
        <v>0.41</v>
      </c>
      <c r="AA886" s="11">
        <v>2</v>
      </c>
      <c r="AB886" s="8"/>
      <c r="AC886" s="8">
        <v>2.1</v>
      </c>
      <c r="AD886" s="8">
        <v>2.1</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6</v>
      </c>
      <c r="J894" s="9"/>
      <c r="K894" s="9"/>
      <c r="L894" s="9">
        <v>6</v>
      </c>
      <c r="M894" s="9"/>
      <c r="N894" s="9">
        <v>6</v>
      </c>
      <c r="O894" s="9"/>
      <c r="P894" s="9"/>
      <c r="Q894" s="9">
        <v>6</v>
      </c>
      <c r="R894" s="9"/>
      <c r="S894" s="9"/>
      <c r="T894" s="9"/>
      <c r="U894" s="9"/>
      <c r="V894" s="9"/>
      <c r="W894" s="9"/>
      <c r="X894" s="8">
        <v>130</v>
      </c>
      <c r="Y894" s="55"/>
      <c r="Z894" s="49">
        <v>0.41</v>
      </c>
      <c r="AA894" s="11">
        <v>2</v>
      </c>
      <c r="AB894" s="8"/>
      <c r="AC894" s="8">
        <v>13</v>
      </c>
      <c r="AD894" s="8">
        <v>13</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2</v>
      </c>
      <c r="J900" s="9"/>
      <c r="K900" s="9"/>
      <c r="L900" s="9">
        <v>2</v>
      </c>
      <c r="M900" s="9"/>
      <c r="N900" s="9">
        <v>2</v>
      </c>
      <c r="O900" s="9"/>
      <c r="P900" s="9"/>
      <c r="Q900" s="9">
        <v>2</v>
      </c>
      <c r="R900" s="9"/>
      <c r="S900" s="9"/>
      <c r="T900" s="9"/>
      <c r="U900" s="9"/>
      <c r="V900" s="9"/>
      <c r="W900" s="9"/>
      <c r="X900" s="8">
        <v>120</v>
      </c>
      <c r="Y900" s="55"/>
      <c r="Z900" s="49">
        <v>0.41</v>
      </c>
      <c r="AA900" s="11">
        <v>2</v>
      </c>
      <c r="AB900" s="8"/>
      <c r="AC900" s="8">
        <v>4</v>
      </c>
      <c r="AD900" s="8">
        <v>4</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1</v>
      </c>
      <c r="J1021" s="9"/>
      <c r="K1021" s="9"/>
      <c r="L1021" s="9">
        <v>1</v>
      </c>
      <c r="M1021" s="9"/>
      <c r="N1021" s="9">
        <v>1</v>
      </c>
      <c r="O1021" s="9"/>
      <c r="P1021" s="9"/>
      <c r="Q1021" s="9">
        <v>1</v>
      </c>
      <c r="R1021" s="9"/>
      <c r="S1021" s="9"/>
      <c r="T1021" s="9"/>
      <c r="U1021" s="9"/>
      <c r="V1021" s="9"/>
      <c r="W1021" s="9"/>
      <c r="X1021" s="8">
        <v>151</v>
      </c>
      <c r="Y1021" s="55"/>
      <c r="Z1021" s="49">
        <v>0.41</v>
      </c>
      <c r="AA1021" s="11">
        <v>2</v>
      </c>
      <c r="AB1021" s="8"/>
      <c r="AC1021" s="8">
        <v>2.51666666666667</v>
      </c>
      <c r="AD1021" s="8">
        <v>2.51666666666667</v>
      </c>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c r="A1023" s="8">
        <v>501060021</v>
      </c>
      <c r="B1023" s="66" t="s">
        <v>958</v>
      </c>
      <c r="C1023" s="10"/>
      <c r="D1023" s="9"/>
      <c r="E1023" s="9"/>
      <c r="F1023" s="9"/>
      <c r="G1023" s="9"/>
      <c r="H1023" s="9"/>
      <c r="I1023" s="9">
        <v>4</v>
      </c>
      <c r="J1023" s="9"/>
      <c r="K1023" s="9"/>
      <c r="L1023" s="9">
        <v>4</v>
      </c>
      <c r="M1023" s="9"/>
      <c r="N1023" s="9">
        <v>4</v>
      </c>
      <c r="O1023" s="9"/>
      <c r="P1023" s="9"/>
      <c r="Q1023" s="9">
        <v>4</v>
      </c>
      <c r="R1023" s="9"/>
      <c r="S1023" s="9"/>
      <c r="T1023" s="9"/>
      <c r="U1023" s="9"/>
      <c r="V1023" s="9"/>
      <c r="W1023" s="9"/>
      <c r="X1023" s="8">
        <v>151</v>
      </c>
      <c r="Y1023" s="55"/>
      <c r="Z1023" s="49">
        <v>0.41</v>
      </c>
      <c r="AA1023" s="11">
        <v>2</v>
      </c>
      <c r="AB1023" s="8"/>
      <c r="AC1023" s="8">
        <v>10.0666666666667</v>
      </c>
      <c r="AD1023" s="8">
        <v>10.0666666666667</v>
      </c>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3</v>
      </c>
      <c r="E1026" s="9">
        <v>1</v>
      </c>
      <c r="F1026" s="9"/>
      <c r="G1026" s="9">
        <v>2</v>
      </c>
      <c r="H1026" s="9"/>
      <c r="I1026" s="9">
        <v>18</v>
      </c>
      <c r="J1026" s="9">
        <v>2</v>
      </c>
      <c r="K1026" s="9"/>
      <c r="L1026" s="9">
        <v>16</v>
      </c>
      <c r="M1026" s="9"/>
      <c r="N1026" s="9">
        <v>20</v>
      </c>
      <c r="O1026" s="9">
        <v>3</v>
      </c>
      <c r="P1026" s="9"/>
      <c r="Q1026" s="9">
        <v>17</v>
      </c>
      <c r="R1026" s="9"/>
      <c r="S1026" s="9">
        <v>1</v>
      </c>
      <c r="T1026" s="9"/>
      <c r="U1026" s="9"/>
      <c r="V1026" s="9">
        <v>1</v>
      </c>
      <c r="W1026" s="9"/>
      <c r="X1026" s="8">
        <v>151</v>
      </c>
      <c r="Y1026" s="55"/>
      <c r="Z1026" s="49">
        <v>0.41</v>
      </c>
      <c r="AA1026" s="11">
        <v>2</v>
      </c>
      <c r="AB1026" s="8">
        <v>6.06516666666667</v>
      </c>
      <c r="AC1026" s="8">
        <v>42.3303333333333</v>
      </c>
      <c r="AD1026" s="8">
        <v>45.8788333333333</v>
      </c>
      <c r="AE1026" s="8">
        <v>2.51666666666667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501060027</v>
      </c>
      <c r="B1029" s="66" t="s">
        <v>964</v>
      </c>
      <c r="C1029" s="10"/>
      <c r="D1029" s="9"/>
      <c r="E1029" s="9"/>
      <c r="F1029" s="9"/>
      <c r="G1029" s="9"/>
      <c r="H1029" s="9"/>
      <c r="I1029" s="9"/>
      <c r="J1029" s="9"/>
      <c r="K1029" s="9"/>
      <c r="L1029" s="9"/>
      <c r="M1029" s="9"/>
      <c r="N1029" s="9"/>
      <c r="O1029" s="9"/>
      <c r="P1029" s="9"/>
      <c r="Q1029" s="9"/>
      <c r="R1029" s="9"/>
      <c r="S1029" s="9"/>
      <c r="T1029" s="9"/>
      <c r="U1029" s="9"/>
      <c r="V1029" s="9"/>
      <c r="W1029" s="9"/>
      <c r="X1029" s="8">
        <v>151</v>
      </c>
      <c r="Y1029" s="55"/>
      <c r="Z1029" s="49">
        <v>0.41</v>
      </c>
      <c r="AA1029" s="11">
        <v>2</v>
      </c>
      <c r="AB1029" s="8"/>
      <c r="AC1029" s="8"/>
      <c r="AD1029" s="8"/>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3</v>
      </c>
      <c r="E1036" s="9"/>
      <c r="F1036" s="9"/>
      <c r="G1036" s="9">
        <v>3</v>
      </c>
      <c r="H1036" s="9"/>
      <c r="I1036" s="9">
        <v>35</v>
      </c>
      <c r="J1036" s="9"/>
      <c r="K1036" s="9"/>
      <c r="L1036" s="9">
        <v>35</v>
      </c>
      <c r="M1036" s="9"/>
      <c r="N1036" s="9">
        <v>18</v>
      </c>
      <c r="O1036" s="9"/>
      <c r="P1036" s="9"/>
      <c r="Q1036" s="9">
        <v>18</v>
      </c>
      <c r="R1036" s="9"/>
      <c r="S1036" s="9">
        <v>20</v>
      </c>
      <c r="T1036" s="9"/>
      <c r="U1036" s="9"/>
      <c r="V1036" s="9">
        <v>20</v>
      </c>
      <c r="W1036" s="9"/>
      <c r="X1036" s="8">
        <v>151</v>
      </c>
      <c r="Y1036" s="55"/>
      <c r="Z1036" s="49">
        <v>0.41</v>
      </c>
      <c r="AA1036" s="11">
        <v>2</v>
      </c>
      <c r="AB1036" s="8">
        <v>7.55</v>
      </c>
      <c r="AC1036" s="8">
        <v>88.0833333333333</v>
      </c>
      <c r="AD1036" s="8">
        <v>45.3</v>
      </c>
      <c r="AE1036" s="8">
        <v>50.3333333333333</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c r="A1070" s="8">
        <v>501070008</v>
      </c>
      <c r="B1070" s="66" t="s">
        <v>1004</v>
      </c>
      <c r="C1070" s="10"/>
      <c r="D1070" s="9"/>
      <c r="E1070" s="9"/>
      <c r="F1070" s="9"/>
      <c r="G1070" s="9"/>
      <c r="H1070" s="9"/>
      <c r="I1070" s="9">
        <v>1</v>
      </c>
      <c r="J1070" s="9">
        <v>1</v>
      </c>
      <c r="K1070" s="9"/>
      <c r="L1070" s="9"/>
      <c r="M1070" s="9"/>
      <c r="N1070" s="9">
        <v>1</v>
      </c>
      <c r="O1070" s="9">
        <v>1</v>
      </c>
      <c r="P1070" s="9"/>
      <c r="Q1070" s="9"/>
      <c r="R1070" s="9"/>
      <c r="S1070" s="9"/>
      <c r="T1070" s="9"/>
      <c r="U1070" s="9"/>
      <c r="V1070" s="9"/>
      <c r="W1070" s="9"/>
      <c r="X1070" s="8">
        <v>120</v>
      </c>
      <c r="Y1070" s="55"/>
      <c r="Z1070" s="49">
        <v>0.41</v>
      </c>
      <c r="AA1070" s="11">
        <v>2</v>
      </c>
      <c r="AB1070" s="8"/>
      <c r="AC1070" s="8">
        <v>0.82</v>
      </c>
      <c r="AD1070" s="8">
        <v>0.82</v>
      </c>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3</v>
      </c>
      <c r="E1073" s="9"/>
      <c r="F1073" s="9"/>
      <c r="G1073" s="9">
        <v>3</v>
      </c>
      <c r="H1073" s="9"/>
      <c r="I1073" s="9">
        <v>1</v>
      </c>
      <c r="J1073" s="9"/>
      <c r="K1073" s="9"/>
      <c r="L1073" s="9">
        <v>1</v>
      </c>
      <c r="M1073" s="9"/>
      <c r="N1073" s="9">
        <v>4</v>
      </c>
      <c r="O1073" s="9"/>
      <c r="P1073" s="9"/>
      <c r="Q1073" s="9">
        <v>4</v>
      </c>
      <c r="R1073" s="9"/>
      <c r="S1073" s="9"/>
      <c r="T1073" s="9"/>
      <c r="U1073" s="9"/>
      <c r="V1073" s="9"/>
      <c r="W1073" s="9"/>
      <c r="X1073" s="8">
        <v>120</v>
      </c>
      <c r="Y1073" s="55"/>
      <c r="Z1073" s="49">
        <v>0.41</v>
      </c>
      <c r="AA1073" s="11">
        <v>2</v>
      </c>
      <c r="AB1073" s="8">
        <v>6</v>
      </c>
      <c r="AC1073" s="8">
        <v>2</v>
      </c>
      <c r="AD1073" s="8">
        <v>8</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2</v>
      </c>
      <c r="J1075" s="9"/>
      <c r="K1075" s="9"/>
      <c r="L1075" s="9">
        <v>2</v>
      </c>
      <c r="M1075" s="9"/>
      <c r="N1075" s="9">
        <v>1</v>
      </c>
      <c r="O1075" s="9"/>
      <c r="P1075" s="9"/>
      <c r="Q1075" s="9">
        <v>1</v>
      </c>
      <c r="R1075" s="9"/>
      <c r="S1075" s="9">
        <v>1</v>
      </c>
      <c r="T1075" s="9"/>
      <c r="U1075" s="9"/>
      <c r="V1075" s="9">
        <v>1</v>
      </c>
      <c r="W1075" s="9"/>
      <c r="X1075" s="8">
        <v>120</v>
      </c>
      <c r="Y1075" s="55"/>
      <c r="Z1075" s="49">
        <v>0.41</v>
      </c>
      <c r="AA1075" s="11">
        <v>2</v>
      </c>
      <c r="AB1075" s="8"/>
      <c r="AC1075" s="8">
        <v>4</v>
      </c>
      <c r="AD1075" s="8">
        <v>2</v>
      </c>
      <c r="AE1075" s="8">
        <v>2</v>
      </c>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6" t="s">
        <v>1014</v>
      </c>
      <c r="C1080" s="10"/>
      <c r="D1080" s="9"/>
      <c r="E1080" s="9"/>
      <c r="F1080" s="9"/>
      <c r="G1080" s="9"/>
      <c r="H1080" s="9"/>
      <c r="I1080" s="9">
        <v>1</v>
      </c>
      <c r="J1080" s="9"/>
      <c r="K1080" s="9"/>
      <c r="L1080" s="9">
        <v>1</v>
      </c>
      <c r="M1080" s="9"/>
      <c r="N1080" s="9">
        <v>1</v>
      </c>
      <c r="O1080" s="9"/>
      <c r="P1080" s="9"/>
      <c r="Q1080" s="9">
        <v>1</v>
      </c>
      <c r="R1080" s="9"/>
      <c r="S1080" s="9"/>
      <c r="T1080" s="9"/>
      <c r="U1080" s="9"/>
      <c r="V1080" s="9"/>
      <c r="W1080" s="9"/>
      <c r="X1080" s="8">
        <v>120</v>
      </c>
      <c r="Y1080" s="55"/>
      <c r="Z1080" s="49">
        <v>0.41</v>
      </c>
      <c r="AA1080" s="11">
        <v>2</v>
      </c>
      <c r="AB1080" s="8"/>
      <c r="AC1080" s="8">
        <v>2</v>
      </c>
      <c r="AD1080" s="8">
        <v>2</v>
      </c>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1</v>
      </c>
      <c r="E1087" s="9">
        <v>1</v>
      </c>
      <c r="F1087" s="9"/>
      <c r="G1087" s="9"/>
      <c r="H1087" s="9"/>
      <c r="I1087" s="9">
        <v>5</v>
      </c>
      <c r="J1087" s="9">
        <v>1</v>
      </c>
      <c r="K1087" s="9"/>
      <c r="L1087" s="9">
        <v>4</v>
      </c>
      <c r="M1087" s="9"/>
      <c r="N1087" s="9">
        <v>6</v>
      </c>
      <c r="O1087" s="9">
        <v>2</v>
      </c>
      <c r="P1087" s="9"/>
      <c r="Q1087" s="9">
        <v>4</v>
      </c>
      <c r="R1087" s="9"/>
      <c r="S1087" s="9"/>
      <c r="T1087" s="9"/>
      <c r="U1087" s="9"/>
      <c r="V1087" s="9"/>
      <c r="W1087" s="9"/>
      <c r="X1087" s="8">
        <v>120</v>
      </c>
      <c r="Y1087" s="55"/>
      <c r="Z1087" s="49">
        <v>0.41</v>
      </c>
      <c r="AA1087" s="11">
        <v>2</v>
      </c>
      <c r="AB1087" s="8">
        <v>0.82</v>
      </c>
      <c r="AC1087" s="8">
        <v>8.82</v>
      </c>
      <c r="AD1087" s="8">
        <v>9.64</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c r="A1094" s="8">
        <v>501080023</v>
      </c>
      <c r="B1094" s="66" t="s">
        <v>1028</v>
      </c>
      <c r="C1094" s="10"/>
      <c r="D1094" s="9"/>
      <c r="E1094" s="9"/>
      <c r="F1094" s="9"/>
      <c r="G1094" s="9"/>
      <c r="H1094" s="9"/>
      <c r="I1094" s="9">
        <v>1</v>
      </c>
      <c r="J1094" s="9"/>
      <c r="K1094" s="9"/>
      <c r="L1094" s="9">
        <v>1</v>
      </c>
      <c r="M1094" s="9"/>
      <c r="N1094" s="9">
        <v>1</v>
      </c>
      <c r="O1094" s="9"/>
      <c r="P1094" s="9"/>
      <c r="Q1094" s="9">
        <v>1</v>
      </c>
      <c r="R1094" s="9"/>
      <c r="S1094" s="9"/>
      <c r="T1094" s="9"/>
      <c r="U1094" s="9"/>
      <c r="V1094" s="9"/>
      <c r="W1094" s="9"/>
      <c r="X1094" s="8">
        <v>120</v>
      </c>
      <c r="Y1094" s="55"/>
      <c r="Z1094" s="49">
        <v>0.41</v>
      </c>
      <c r="AA1094" s="11">
        <v>2</v>
      </c>
      <c r="AB1094" s="8"/>
      <c r="AC1094" s="8">
        <v>2</v>
      </c>
      <c r="AD1094" s="8">
        <v>2</v>
      </c>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2</v>
      </c>
      <c r="J1102" s="9"/>
      <c r="K1102" s="9"/>
      <c r="L1102" s="9">
        <v>2</v>
      </c>
      <c r="M1102" s="9"/>
      <c r="N1102" s="9">
        <v>1</v>
      </c>
      <c r="O1102" s="9"/>
      <c r="P1102" s="9"/>
      <c r="Q1102" s="9">
        <v>1</v>
      </c>
      <c r="R1102" s="9"/>
      <c r="S1102" s="9">
        <v>1</v>
      </c>
      <c r="T1102" s="9"/>
      <c r="U1102" s="9"/>
      <c r="V1102" s="9">
        <v>1</v>
      </c>
      <c r="W1102" s="9"/>
      <c r="X1102" s="8">
        <v>120</v>
      </c>
      <c r="Y1102" s="55"/>
      <c r="Z1102" s="49">
        <v>0.41</v>
      </c>
      <c r="AA1102" s="11">
        <v>2</v>
      </c>
      <c r="AB1102" s="8"/>
      <c r="AC1102" s="8">
        <v>4</v>
      </c>
      <c r="AD1102" s="8">
        <v>2</v>
      </c>
      <c r="AE1102" s="8">
        <v>2</v>
      </c>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v>1</v>
      </c>
      <c r="E1173" s="9">
        <v>1</v>
      </c>
      <c r="F1173" s="9"/>
      <c r="G1173" s="9"/>
      <c r="H1173" s="9"/>
      <c r="I1173" s="9">
        <v>2</v>
      </c>
      <c r="J1173" s="9"/>
      <c r="K1173" s="9"/>
      <c r="L1173" s="9">
        <v>2</v>
      </c>
      <c r="M1173" s="9"/>
      <c r="N1173" s="9">
        <v>2</v>
      </c>
      <c r="O1173" s="9">
        <v>1</v>
      </c>
      <c r="P1173" s="9"/>
      <c r="Q1173" s="9">
        <v>1</v>
      </c>
      <c r="R1173" s="9"/>
      <c r="S1173" s="9">
        <v>1</v>
      </c>
      <c r="T1173" s="9"/>
      <c r="U1173" s="9"/>
      <c r="V1173" s="9">
        <v>1</v>
      </c>
      <c r="W1173" s="9"/>
      <c r="X1173" s="8">
        <v>212</v>
      </c>
      <c r="Y1173" s="55"/>
      <c r="Z1173" s="49">
        <v>0.41</v>
      </c>
      <c r="AA1173" s="11">
        <v>2</v>
      </c>
      <c r="AB1173" s="8">
        <v>1.44866666666667</v>
      </c>
      <c r="AC1173" s="8">
        <v>7.06666666666667</v>
      </c>
      <c r="AD1173" s="8">
        <v>4.982</v>
      </c>
      <c r="AE1173" s="8">
        <v>3.53333333333333</v>
      </c>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c r="A1191" s="8">
        <v>501110011</v>
      </c>
      <c r="B1191" s="66" t="s">
        <v>1111</v>
      </c>
      <c r="C1191" s="10"/>
      <c r="D1191" s="9"/>
      <c r="E1191" s="9"/>
      <c r="F1191" s="9"/>
      <c r="G1191" s="9"/>
      <c r="H1191" s="9"/>
      <c r="I1191" s="9">
        <v>31</v>
      </c>
      <c r="J1191" s="9">
        <v>7</v>
      </c>
      <c r="K1191" s="9"/>
      <c r="L1191" s="9">
        <v>24</v>
      </c>
      <c r="M1191" s="9"/>
      <c r="N1191" s="9">
        <v>25</v>
      </c>
      <c r="O1191" s="9">
        <v>7</v>
      </c>
      <c r="P1191" s="9"/>
      <c r="Q1191" s="9">
        <v>18</v>
      </c>
      <c r="R1191" s="9"/>
      <c r="S1191" s="9">
        <v>6</v>
      </c>
      <c r="T1191" s="9"/>
      <c r="U1191" s="9"/>
      <c r="V1191" s="9">
        <v>6</v>
      </c>
      <c r="W1191" s="9"/>
      <c r="X1191" s="8">
        <v>120</v>
      </c>
      <c r="Y1191" s="55"/>
      <c r="Z1191" s="49">
        <v>0.41</v>
      </c>
      <c r="AA1191" s="11">
        <v>2</v>
      </c>
      <c r="AB1191" s="8"/>
      <c r="AC1191" s="8">
        <v>53.74</v>
      </c>
      <c r="AD1191" s="8">
        <v>41.74</v>
      </c>
      <c r="AE1191" s="8">
        <v>12</v>
      </c>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31</v>
      </c>
      <c r="J1193" s="9">
        <v>2</v>
      </c>
      <c r="K1193" s="9"/>
      <c r="L1193" s="9">
        <v>29</v>
      </c>
      <c r="M1193" s="9"/>
      <c r="N1193" s="9">
        <v>29</v>
      </c>
      <c r="O1193" s="9">
        <v>2</v>
      </c>
      <c r="P1193" s="9"/>
      <c r="Q1193" s="9">
        <v>27</v>
      </c>
      <c r="R1193" s="9"/>
      <c r="S1193" s="9">
        <v>2</v>
      </c>
      <c r="T1193" s="9"/>
      <c r="U1193" s="9"/>
      <c r="V1193" s="9">
        <v>2</v>
      </c>
      <c r="W1193" s="9"/>
      <c r="X1193" s="8">
        <v>120</v>
      </c>
      <c r="Y1193" s="55"/>
      <c r="Z1193" s="49">
        <v>0.41</v>
      </c>
      <c r="AA1193" s="11">
        <v>2</v>
      </c>
      <c r="AB1193" s="8"/>
      <c r="AC1193" s="8">
        <v>59.64</v>
      </c>
      <c r="AD1193" s="8">
        <v>55.64</v>
      </c>
      <c r="AE1193" s="8">
        <v>4</v>
      </c>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c r="E1195" s="9"/>
      <c r="F1195" s="9"/>
      <c r="G1195" s="9"/>
      <c r="H1195" s="9"/>
      <c r="I1195" s="9">
        <v>64</v>
      </c>
      <c r="J1195" s="9">
        <v>2</v>
      </c>
      <c r="K1195" s="9"/>
      <c r="L1195" s="9">
        <v>62</v>
      </c>
      <c r="M1195" s="9"/>
      <c r="N1195" s="9">
        <v>62</v>
      </c>
      <c r="O1195" s="9">
        <v>2</v>
      </c>
      <c r="P1195" s="9"/>
      <c r="Q1195" s="9">
        <v>60</v>
      </c>
      <c r="R1195" s="9"/>
      <c r="S1195" s="9">
        <v>2</v>
      </c>
      <c r="T1195" s="9"/>
      <c r="U1195" s="9"/>
      <c r="V1195" s="9">
        <v>2</v>
      </c>
      <c r="W1195" s="9"/>
      <c r="X1195" s="8">
        <v>120</v>
      </c>
      <c r="Y1195" s="55"/>
      <c r="Z1195" s="49">
        <v>0.41</v>
      </c>
      <c r="AA1195" s="11">
        <v>2</v>
      </c>
      <c r="AB1195" s="8"/>
      <c r="AC1195" s="8">
        <v>125.64</v>
      </c>
      <c r="AD1195" s="8">
        <v>121.64</v>
      </c>
      <c r="AE1195" s="8">
        <v>4</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4</v>
      </c>
      <c r="J1199" s="9"/>
      <c r="K1199" s="9"/>
      <c r="L1199" s="9">
        <v>4</v>
      </c>
      <c r="M1199" s="9"/>
      <c r="N1199" s="9">
        <v>4</v>
      </c>
      <c r="O1199" s="9"/>
      <c r="P1199" s="9"/>
      <c r="Q1199" s="9">
        <v>4</v>
      </c>
      <c r="R1199" s="9"/>
      <c r="S1199" s="9"/>
      <c r="T1199" s="9"/>
      <c r="U1199" s="9"/>
      <c r="V1199" s="9"/>
      <c r="W1199" s="9"/>
      <c r="X1199" s="8">
        <v>120</v>
      </c>
      <c r="Y1199" s="55"/>
      <c r="Z1199" s="49">
        <v>0.41</v>
      </c>
      <c r="AA1199" s="11">
        <v>2</v>
      </c>
      <c r="AB1199" s="8"/>
      <c r="AC1199" s="8">
        <v>8</v>
      </c>
      <c r="AD1199" s="8">
        <v>8</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2</v>
      </c>
      <c r="J1204" s="9"/>
      <c r="K1204" s="9"/>
      <c r="L1204" s="9">
        <v>2</v>
      </c>
      <c r="M1204" s="9"/>
      <c r="N1204" s="9">
        <v>2</v>
      </c>
      <c r="O1204" s="9"/>
      <c r="P1204" s="9"/>
      <c r="Q1204" s="9">
        <v>2</v>
      </c>
      <c r="R1204" s="9"/>
      <c r="S1204" s="9"/>
      <c r="T1204" s="9"/>
      <c r="U1204" s="9"/>
      <c r="V1204" s="9"/>
      <c r="W1204" s="9"/>
      <c r="X1204" s="8">
        <v>120</v>
      </c>
      <c r="Y1204" s="55"/>
      <c r="Z1204" s="49">
        <v>0.41</v>
      </c>
      <c r="AA1204" s="11">
        <v>2</v>
      </c>
      <c r="AB1204" s="8"/>
      <c r="AC1204" s="8">
        <v>4</v>
      </c>
      <c r="AD1204" s="8">
        <v>4</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1</v>
      </c>
      <c r="E1212" s="9"/>
      <c r="F1212" s="9"/>
      <c r="G1212" s="9">
        <v>1</v>
      </c>
      <c r="H1212" s="9"/>
      <c r="I1212" s="9">
        <v>1</v>
      </c>
      <c r="J1212" s="9"/>
      <c r="K1212" s="9"/>
      <c r="L1212" s="9">
        <v>1</v>
      </c>
      <c r="M1212" s="9"/>
      <c r="N1212" s="9">
        <v>2</v>
      </c>
      <c r="O1212" s="9"/>
      <c r="P1212" s="9"/>
      <c r="Q1212" s="9">
        <v>2</v>
      </c>
      <c r="R1212" s="9"/>
      <c r="S1212" s="9"/>
      <c r="T1212" s="9"/>
      <c r="U1212" s="9"/>
      <c r="V1212" s="9"/>
      <c r="W1212" s="9"/>
      <c r="X1212" s="8">
        <v>120</v>
      </c>
      <c r="Y1212" s="55"/>
      <c r="Z1212" s="49">
        <v>0.41</v>
      </c>
      <c r="AA1212" s="11">
        <v>2</v>
      </c>
      <c r="AB1212" s="8">
        <v>2</v>
      </c>
      <c r="AC1212" s="8">
        <v>2</v>
      </c>
      <c r="AD1212" s="8">
        <v>4</v>
      </c>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v>2</v>
      </c>
      <c r="E1214" s="9"/>
      <c r="F1214" s="9"/>
      <c r="G1214" s="9">
        <v>2</v>
      </c>
      <c r="H1214" s="9"/>
      <c r="I1214" s="9">
        <v>17</v>
      </c>
      <c r="J1214" s="9"/>
      <c r="K1214" s="9"/>
      <c r="L1214" s="9">
        <v>17</v>
      </c>
      <c r="M1214" s="9"/>
      <c r="N1214" s="9">
        <v>14</v>
      </c>
      <c r="O1214" s="9"/>
      <c r="P1214" s="9"/>
      <c r="Q1214" s="9">
        <v>14</v>
      </c>
      <c r="R1214" s="9"/>
      <c r="S1214" s="9">
        <v>5</v>
      </c>
      <c r="T1214" s="9"/>
      <c r="U1214" s="9"/>
      <c r="V1214" s="9">
        <v>5</v>
      </c>
      <c r="W1214" s="9"/>
      <c r="X1214" s="8">
        <v>120</v>
      </c>
      <c r="Y1214" s="55"/>
      <c r="Z1214" s="49">
        <v>0.41</v>
      </c>
      <c r="AA1214" s="11">
        <v>2</v>
      </c>
      <c r="AB1214" s="8">
        <v>4</v>
      </c>
      <c r="AC1214" s="8">
        <v>34</v>
      </c>
      <c r="AD1214" s="8">
        <v>28</v>
      </c>
      <c r="AE1214" s="8">
        <v>10</v>
      </c>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6</v>
      </c>
      <c r="J1219" s="9">
        <v>1</v>
      </c>
      <c r="K1219" s="9"/>
      <c r="L1219" s="9">
        <v>5</v>
      </c>
      <c r="M1219" s="9"/>
      <c r="N1219" s="9">
        <v>6</v>
      </c>
      <c r="O1219" s="9">
        <v>1</v>
      </c>
      <c r="P1219" s="9"/>
      <c r="Q1219" s="9">
        <v>5</v>
      </c>
      <c r="R1219" s="9"/>
      <c r="S1219" s="9"/>
      <c r="T1219" s="9"/>
      <c r="U1219" s="9"/>
      <c r="V1219" s="9"/>
      <c r="W1219" s="9"/>
      <c r="X1219" s="8">
        <v>120</v>
      </c>
      <c r="Y1219" s="55"/>
      <c r="Z1219" s="49">
        <v>0.41</v>
      </c>
      <c r="AA1219" s="11">
        <v>2</v>
      </c>
      <c r="AB1219" s="8"/>
      <c r="AC1219" s="8">
        <v>10.82</v>
      </c>
      <c r="AD1219" s="8">
        <v>10.82</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21</v>
      </c>
      <c r="J1239" s="9"/>
      <c r="K1239" s="9"/>
      <c r="L1239" s="9">
        <v>21</v>
      </c>
      <c r="M1239" s="9"/>
      <c r="N1239" s="9">
        <v>20</v>
      </c>
      <c r="O1239" s="9"/>
      <c r="P1239" s="9"/>
      <c r="Q1239" s="9">
        <v>20</v>
      </c>
      <c r="R1239" s="9"/>
      <c r="S1239" s="9">
        <v>1</v>
      </c>
      <c r="T1239" s="9"/>
      <c r="U1239" s="9"/>
      <c r="V1239" s="9">
        <v>1</v>
      </c>
      <c r="W1239" s="9"/>
      <c r="X1239" s="8">
        <v>120</v>
      </c>
      <c r="Y1239" s="55"/>
      <c r="Z1239" s="49">
        <v>0.41</v>
      </c>
      <c r="AA1239" s="11">
        <v>2</v>
      </c>
      <c r="AB1239" s="8"/>
      <c r="AC1239" s="8">
        <v>42</v>
      </c>
      <c r="AD1239" s="8">
        <v>40</v>
      </c>
      <c r="AE1239" s="8">
        <v>2</v>
      </c>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c r="A1292" s="8">
        <v>501130076</v>
      </c>
      <c r="B1292" s="66" t="s">
        <v>1209</v>
      </c>
      <c r="C1292" s="10"/>
      <c r="D1292" s="9"/>
      <c r="E1292" s="9"/>
      <c r="F1292" s="9"/>
      <c r="G1292" s="9"/>
      <c r="H1292" s="9"/>
      <c r="I1292" s="9">
        <v>1</v>
      </c>
      <c r="J1292" s="9"/>
      <c r="K1292" s="9"/>
      <c r="L1292" s="9">
        <v>1</v>
      </c>
      <c r="M1292" s="9"/>
      <c r="N1292" s="9">
        <v>1</v>
      </c>
      <c r="O1292" s="9"/>
      <c r="P1292" s="9"/>
      <c r="Q1292" s="9">
        <v>1</v>
      </c>
      <c r="R1292" s="9"/>
      <c r="S1292" s="9"/>
      <c r="T1292" s="9"/>
      <c r="U1292" s="9"/>
      <c r="V1292" s="9"/>
      <c r="W1292" s="9"/>
      <c r="X1292" s="8">
        <v>120</v>
      </c>
      <c r="Y1292" s="55"/>
      <c r="Z1292" s="49">
        <v>0.41</v>
      </c>
      <c r="AA1292" s="11">
        <v>2</v>
      </c>
      <c r="AB1292" s="8"/>
      <c r="AC1292" s="8">
        <v>2</v>
      </c>
      <c r="AD1292" s="8">
        <v>2</v>
      </c>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c r="A1331" s="8">
        <v>501130115</v>
      </c>
      <c r="B1331" s="66" t="s">
        <v>1247</v>
      </c>
      <c r="C1331" s="10"/>
      <c r="D1331" s="9"/>
      <c r="E1331" s="9"/>
      <c r="F1331" s="9"/>
      <c r="G1331" s="9"/>
      <c r="H1331" s="9"/>
      <c r="I1331" s="9">
        <v>1</v>
      </c>
      <c r="J1331" s="9">
        <v>1</v>
      </c>
      <c r="K1331" s="9"/>
      <c r="L1331" s="9"/>
      <c r="M1331" s="9"/>
      <c r="N1331" s="9">
        <v>1</v>
      </c>
      <c r="O1331" s="9">
        <v>1</v>
      </c>
      <c r="P1331" s="9"/>
      <c r="Q1331" s="9"/>
      <c r="R1331" s="9"/>
      <c r="S1331" s="9"/>
      <c r="T1331" s="9"/>
      <c r="U1331" s="9"/>
      <c r="V1331" s="9"/>
      <c r="W1331" s="9"/>
      <c r="X1331" s="8">
        <v>120</v>
      </c>
      <c r="Y1331" s="55"/>
      <c r="Z1331" s="49">
        <v>0.41</v>
      </c>
      <c r="AA1331" s="11">
        <v>2</v>
      </c>
      <c r="AB1331" s="8"/>
      <c r="AC1331" s="8">
        <v>0.82</v>
      </c>
      <c r="AD1331" s="8">
        <v>0.82</v>
      </c>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9</v>
      </c>
      <c r="J1418" s="69">
        <v>2</v>
      </c>
      <c r="K1418" s="69"/>
      <c r="L1418" s="69">
        <v>7</v>
      </c>
      <c r="M1418" s="69"/>
      <c r="N1418" s="69">
        <v>9</v>
      </c>
      <c r="O1418" s="69">
        <v>2</v>
      </c>
      <c r="P1418" s="69"/>
      <c r="Q1418" s="69">
        <v>7</v>
      </c>
      <c r="R1418" s="69"/>
      <c r="S1418" s="69"/>
      <c r="T1418" s="69"/>
      <c r="U1418" s="69"/>
      <c r="V1418" s="69"/>
      <c r="W1418" s="69"/>
      <c r="X1418" s="74">
        <v>130</v>
      </c>
      <c r="Y1418" s="76"/>
      <c r="Z1418" s="77">
        <v>0.41</v>
      </c>
      <c r="AA1418" s="78">
        <v>2</v>
      </c>
      <c r="AB1418" s="74"/>
      <c r="AC1418" s="74">
        <v>16.9433333333333</v>
      </c>
      <c r="AD1418" s="74">
        <v>16.9433333333333</v>
      </c>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7" t="s">
        <v>6</v>
      </c>
      <c r="B1420" s="108"/>
      <c r="C1420" s="12"/>
      <c r="D1420" s="13">
        <f>SUM(E1420:H1420)</f>
        <v>14</v>
      </c>
      <c r="E1420" s="13">
        <f>E877+E1418+E1419</f>
        <v>3</v>
      </c>
      <c r="F1420" s="13">
        <f>F877+F1418+F1419</f>
        <v>0</v>
      </c>
      <c r="G1420" s="13">
        <f>G877+G1418+G1419</f>
        <v>11</v>
      </c>
      <c r="H1420" s="13">
        <f>H877+H1418+H1419</f>
        <v>0</v>
      </c>
      <c r="I1420" s="13">
        <f>SUM(J1420:M1420)</f>
        <v>270</v>
      </c>
      <c r="J1420" s="13">
        <f>J877+J1418+J1419</f>
        <v>19</v>
      </c>
      <c r="K1420" s="13">
        <f>K877+K1418+K1419</f>
        <v>0</v>
      </c>
      <c r="L1420" s="13">
        <f>L877+L1418+L1419</f>
        <v>251</v>
      </c>
      <c r="M1420" s="13">
        <f>M877+M1418+M1419</f>
        <v>0</v>
      </c>
      <c r="N1420" s="13">
        <f>SUM(O1420:R1420)</f>
        <v>244</v>
      </c>
      <c r="O1420" s="13">
        <f>O877+O1418+O1419</f>
        <v>22</v>
      </c>
      <c r="P1420" s="13">
        <f>P877+P1418+P1419</f>
        <v>0</v>
      </c>
      <c r="Q1420" s="13">
        <f>Q877+Q1418+Q1419</f>
        <v>222</v>
      </c>
      <c r="R1420" s="13">
        <f>R877+R1418+R1419</f>
        <v>0</v>
      </c>
      <c r="S1420" s="13">
        <f>SUM(T1420:W1420)</f>
        <v>40</v>
      </c>
      <c r="T1420" s="13">
        <f>T877+T1418+T1419</f>
        <v>0</v>
      </c>
      <c r="U1420" s="13">
        <f>U877+U1418+U1419</f>
        <v>0</v>
      </c>
      <c r="V1420" s="13">
        <f>V877+V1418+V1419</f>
        <v>40</v>
      </c>
      <c r="W1420" s="13">
        <f>W877+W1418+W1419</f>
        <v>0</v>
      </c>
      <c r="X1420" s="38" t="s">
        <v>1964</v>
      </c>
      <c r="Y1420" s="56"/>
      <c r="Z1420" s="50" t="s">
        <v>1964</v>
      </c>
      <c r="AA1420" s="44" t="s">
        <v>1964</v>
      </c>
      <c r="AB1420" s="40">
        <f>AB877+AB1418+AB1419</f>
        <v>27.883833333333342</v>
      </c>
      <c r="AC1420" s="40">
        <f>AC877+AC1418+AC1419</f>
        <v>552.4069999999999</v>
      </c>
      <c r="AD1420" s="40">
        <f>AD877+AD1418+AD1419</f>
        <v>487.9074999999999</v>
      </c>
      <c r="AE1420" s="40">
        <f>AE877+AE1418+AE1419</f>
        <v>92.3833333333333</v>
      </c>
    </row>
    <row r="1421" spans="1:32" s="26" customFormat="1" ht="15" customHeight="1">
      <c r="A1421" s="109" t="s">
        <v>1331</v>
      </c>
      <c r="B1421" s="110"/>
      <c r="C1421" s="14"/>
      <c r="D1421" s="7">
        <f>SUM(E1421:H1421)</f>
        <v>354</v>
      </c>
      <c r="E1421" s="7">
        <f>E529+E726+E875+E1420</f>
        <v>18</v>
      </c>
      <c r="F1421" s="7">
        <f>F529+F726+F875+F1420</f>
        <v>2</v>
      </c>
      <c r="G1421" s="7">
        <f>G529+G726+G875+G1420</f>
        <v>328</v>
      </c>
      <c r="H1421" s="7">
        <f>H529+H726+H875+H1420</f>
        <v>6</v>
      </c>
      <c r="I1421" s="7">
        <f>SUM(J1421:M1421)</f>
        <v>717</v>
      </c>
      <c r="J1421" s="7">
        <f>J529+J726+J875+J1420</f>
        <v>87</v>
      </c>
      <c r="K1421" s="7">
        <f>K529+K726+K875+K1420</f>
        <v>0</v>
      </c>
      <c r="L1421" s="7">
        <f>L529+L726+L875+L1420</f>
        <v>629</v>
      </c>
      <c r="M1421" s="7">
        <f>M529+M726+M875+M1420</f>
        <v>1</v>
      </c>
      <c r="N1421" s="7">
        <f>SUM(O1421:R1421)</f>
        <v>777</v>
      </c>
      <c r="O1421" s="7">
        <f>O529+O726+O875+O1420</f>
        <v>101</v>
      </c>
      <c r="P1421" s="7">
        <f>P529+P726+P875+P1420</f>
        <v>2</v>
      </c>
      <c r="Q1421" s="7">
        <f>Q529+Q726+Q875+Q1420</f>
        <v>673</v>
      </c>
      <c r="R1421" s="7">
        <f>R529+R726+R875+R1420</f>
        <v>1</v>
      </c>
      <c r="S1421" s="7">
        <f>SUM(T1421:W1421)</f>
        <v>294</v>
      </c>
      <c r="T1421" s="7">
        <f>T529+T726+T875+T1420</f>
        <v>4</v>
      </c>
      <c r="U1421" s="7">
        <f>U529+U726+U875+U1420</f>
        <v>0</v>
      </c>
      <c r="V1421" s="7">
        <f>V529+V726+V875+V1420</f>
        <v>284</v>
      </c>
      <c r="W1421" s="7">
        <f>W529+W726+W875+W1420</f>
        <v>6</v>
      </c>
      <c r="X1421" s="39" t="s">
        <v>1964</v>
      </c>
      <c r="Y1421" s="57"/>
      <c r="Z1421" s="51" t="s">
        <v>1964</v>
      </c>
      <c r="AA1421" s="45" t="s">
        <v>1964</v>
      </c>
      <c r="AB1421" s="34">
        <f>AB529+AB726+AB875+AB1420</f>
        <v>1891.8271666666665</v>
      </c>
      <c r="AC1421" s="34">
        <f>AC529+AC726+AC875+AC1420</f>
        <v>2078.1811666666654</v>
      </c>
      <c r="AD1421" s="34">
        <f>AD529+AD726+AD875+AD1420</f>
        <v>2487.074</v>
      </c>
      <c r="AE1421" s="34">
        <f>AE529+AE726+AE875+AE1420</f>
        <v>1482.9343333333331</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&amp;L294C0656&amp;C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1965</v>
      </c>
      <c r="B9" s="112"/>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1" t="s">
        <v>1966</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7" t="s">
        <v>6</v>
      </c>
      <c r="B502" s="108"/>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9" t="s">
        <v>686</v>
      </c>
      <c r="B503" s="110"/>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1" t="s">
        <v>1972</v>
      </c>
      <c r="B504" s="112"/>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7" t="s">
        <v>6</v>
      </c>
      <c r="B639" s="108"/>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9" t="s">
        <v>817</v>
      </c>
      <c r="B640" s="110"/>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1" t="s">
        <v>1978</v>
      </c>
      <c r="B641" s="112"/>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7" t="s">
        <v>6</v>
      </c>
      <c r="B1185" s="108"/>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9" t="s">
        <v>1331</v>
      </c>
      <c r="B1186" s="110"/>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&amp;L294C0656&amp;C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1335</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&amp;L294C0656&amp;C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17" t="s">
        <v>2199</v>
      </c>
      <c r="AC5" s="117" t="s">
        <v>2200</v>
      </c>
      <c r="AD5" s="117" t="s">
        <v>2201</v>
      </c>
      <c r="AE5" s="117"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18"/>
      <c r="AC6" s="118"/>
      <c r="AD6" s="118"/>
      <c r="AE6" s="118"/>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2070</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&amp;L294C0656&amp;C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&amp;L294C0656&amp;C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2181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&amp;L294C0656&amp;C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9" t="s">
        <v>1352</v>
      </c>
      <c r="B1" s="119"/>
      <c r="C1" s="119"/>
      <c r="D1" s="119"/>
      <c r="E1" s="119"/>
      <c r="F1" s="119"/>
      <c r="G1" s="119"/>
      <c r="H1" s="119"/>
      <c r="I1" s="119"/>
      <c r="J1" s="119"/>
      <c r="K1" s="29"/>
    </row>
    <row r="2" spans="1:11" s="24" customFormat="1" ht="25.5" customHeight="1">
      <c r="A2" s="102" t="s">
        <v>1340</v>
      </c>
      <c r="B2" s="120"/>
      <c r="C2" s="103" t="s">
        <v>2</v>
      </c>
      <c r="D2" s="103" t="s">
        <v>12</v>
      </c>
      <c r="E2" s="103" t="s">
        <v>13</v>
      </c>
      <c r="F2" s="103" t="s">
        <v>14</v>
      </c>
      <c r="G2" s="103" t="s">
        <v>5</v>
      </c>
      <c r="H2" s="103"/>
      <c r="I2" s="103"/>
      <c r="J2" s="103"/>
      <c r="K2" s="30"/>
    </row>
    <row r="3" spans="1:11" s="24" customFormat="1" ht="12.75">
      <c r="A3" s="102"/>
      <c r="B3" s="121"/>
      <c r="C3" s="103"/>
      <c r="D3" s="103"/>
      <c r="E3" s="103"/>
      <c r="F3" s="103"/>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354</v>
      </c>
      <c r="D471" s="35">
        <f>SUM(D472:D508)</f>
        <v>717</v>
      </c>
      <c r="E471" s="35">
        <f>SUM(E472:E508)</f>
        <v>777</v>
      </c>
      <c r="F471" s="35">
        <f>SUM(F472:F508)</f>
        <v>294</v>
      </c>
      <c r="G471" s="35">
        <f>SUM(G472:G508)</f>
        <v>1891.82716666667</v>
      </c>
      <c r="H471" s="35">
        <f>SUM(H472:H508)</f>
        <v>2078.18116666667</v>
      </c>
      <c r="I471" s="35">
        <f>SUM(I472:I508)</f>
        <v>2487.07400000001</v>
      </c>
      <c r="J471" s="35">
        <f>SUM(J472:J508)</f>
        <v>1482.93433333333</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c r="A501" s="9" t="s">
        <v>1848</v>
      </c>
      <c r="B501" s="20">
        <v>1134</v>
      </c>
      <c r="C501" s="8">
        <v>354</v>
      </c>
      <c r="D501" s="8">
        <v>717</v>
      </c>
      <c r="E501" s="8">
        <v>777</v>
      </c>
      <c r="F501" s="8">
        <v>294</v>
      </c>
      <c r="G501" s="8">
        <v>1891.82716666667</v>
      </c>
      <c r="H501" s="8">
        <v>2078.18116666667</v>
      </c>
      <c r="I501" s="8">
        <v>2487.07400000001</v>
      </c>
      <c r="J501" s="8">
        <v>1482.93433333333</v>
      </c>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354</v>
      </c>
      <c r="D617" s="36">
        <f>D6+D36+D54+D101+D125+D151+D165+D194+D212+D241+D265+D281+D311+D322+D347+D381+D413+D432+D453+D471+D509+D530+D552+D576+D592</f>
        <v>717</v>
      </c>
      <c r="E617" s="36">
        <f>E6+E36+E54+E101+E125+E151+E165+E194+E212+E241+E265+E281+E311+E322+E347+E381+E413+E432+E453+E471+E509+E530+E552+E576+E592</f>
        <v>777</v>
      </c>
      <c r="F617" s="36">
        <f>F6+F36+F54+F101+F125+F151+F165+F194+F212+F241+F265+F281+F311+F322+F347+F381+F413+F432+F453+F471+F509+F530+F552+F576+F592</f>
        <v>294</v>
      </c>
      <c r="G617" s="36">
        <f>G6+G36+G54+G101+G125+G151+G165+G194+G212+G241+G265+G281+G311+G322+G347+G381+G413+G432+G453+G471+G509+G530+G552+G576+G592</f>
        <v>1891.82716666667</v>
      </c>
      <c r="H617" s="36">
        <f>H6+H36+H54+H101+H125+H151+H165+H194+H212+H241+H265+H281+H311+H322+H347+H381+H413+H432+H453+H471+H509+H530+H552+H576+H592</f>
        <v>2078.18116666667</v>
      </c>
      <c r="I617" s="36">
        <f>I6+I36+I54+I101+I125+I151+I165+I194+I212+I241+I265+I281+I311+I322+I347+I381+I413+I432+I453+I471+I509+I530+I552+I576+I592</f>
        <v>2487.07400000001</v>
      </c>
      <c r="J617" s="36">
        <f>J6+J36+J54+J101+J125+J151+J165+J194+J212+J241+J265+J281+J311+J322+J347+J381+J413+J432+J453+J471+J509+J530+J552+J576+J592</f>
        <v>1482.93433333333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354</v>
      </c>
      <c r="D715" s="34">
        <f aca="true" t="shared" si="1" ref="D715:I715">D617+D643+D670+D679+D706+D714</f>
        <v>717</v>
      </c>
      <c r="E715" s="34">
        <f t="shared" si="1"/>
        <v>777</v>
      </c>
      <c r="F715" s="34">
        <f t="shared" si="1"/>
        <v>294</v>
      </c>
      <c r="G715" s="34">
        <f t="shared" si="1"/>
        <v>1891.82716666667</v>
      </c>
      <c r="H715" s="34">
        <f t="shared" si="1"/>
        <v>2078.18116666667</v>
      </c>
      <c r="I715" s="34">
        <f t="shared" si="1"/>
        <v>2487.07400000001</v>
      </c>
      <c r="J715" s="34">
        <f>J617+J643+J670+J679+J706+J714</f>
        <v>1482.93433333333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&amp;L294C0656&amp;C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2021-01-22T06:15:46Z</dcterms:created>
  <dcterms:modified xsi:type="dcterms:W3CDTF">2023-09-27T06:15:37Z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справ_00632_2.2022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294C0656</vt:lpwstr>
  </property>
  <property fmtid="{D5CDD505-2E9C-101B-9397-08002B2CF9AE}" pid="10" name="Підрозд">
    <vt:lpwstr>Первомайський міськрайонний суд Харківської області</vt:lpwstr>
  </property>
  <property fmtid="{D5CDD505-2E9C-101B-9397-08002B2CF9AE}" pid="11" name="ПідрозділDB">
    <vt:i4>0</vt:i4>
  </property>
  <property fmtid="{D5CDD505-2E9C-101B-9397-08002B2CF9AE}" pid="12" name="Підрозділ">
    <vt:i4>889</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3.29.0.1578</vt:lpwstr>
  </property>
</Properties>
</file>